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homebase\share\02財政課\06‗回答・報告関係\R7\20260304 【依頼：3 11（水）〆】 令和６年度財政状況資料集の作成・公表について（依頼）\修正\02　町→県\2回目　総括表差し替え\"/>
    </mc:Choice>
  </mc:AlternateContent>
  <xr:revisionPtr revIDLastSave="0" documentId="13_ncr:1_{F1A6063C-B20F-4856-9003-44DE159FFD8C}" xr6:coauthVersionLast="47" xr6:coauthVersionMax="47" xr10:uidLastSave="{00000000-0000-0000-0000-000000000000}"/>
  <bookViews>
    <workbookView xWindow="-120" yWindow="-120" windowWidth="20730" windowHeight="11310" xr2:uid="{00000000-000D-0000-FFFF-FFFF00000000}"/>
  </bookViews>
  <sheets>
    <sheet name="総括表" sheetId="22" r:id="rId1"/>
    <sheet name="普通会計の状況" sheetId="11" r:id="rId2"/>
    <sheet name="各会計、関係団体の財政状況及び健全化判断比率" sheetId="20" r:id="rId3"/>
    <sheet name="財政比較分析表 " sheetId="21"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externalReferences>
    <externalReference r:id="rId15"/>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G43" i="22" l="1"/>
  <c r="CQ43" i="22"/>
  <c r="CO43" i="22"/>
  <c r="BY43" i="22"/>
  <c r="BW43" i="22"/>
  <c r="BE43" i="22"/>
  <c r="AM43" i="22"/>
  <c r="U43" i="22"/>
  <c r="E43" i="22"/>
  <c r="C43" i="22" s="1"/>
  <c r="DG42" i="22"/>
  <c r="CQ42" i="22"/>
  <c r="CO42" i="22"/>
  <c r="BY42" i="22"/>
  <c r="BW42" i="22"/>
  <c r="BE42" i="22"/>
  <c r="AM42" i="22"/>
  <c r="U42" i="22"/>
  <c r="E42" i="22"/>
  <c r="C42" i="22" s="1"/>
  <c r="DG41" i="22"/>
  <c r="CQ41" i="22"/>
  <c r="CO41" i="22"/>
  <c r="BY41" i="22"/>
  <c r="BW41" i="22"/>
  <c r="BE41" i="22"/>
  <c r="AM41" i="22"/>
  <c r="U41" i="22"/>
  <c r="E41" i="22"/>
  <c r="C41" i="22" s="1"/>
  <c r="DG40" i="22"/>
  <c r="CQ40" i="22"/>
  <c r="CO40" i="22"/>
  <c r="BY40" i="22"/>
  <c r="BW40" i="22"/>
  <c r="BE40" i="22"/>
  <c r="AM40" i="22"/>
  <c r="U40" i="22"/>
  <c r="E40" i="22"/>
  <c r="C40" i="22" s="1"/>
  <c r="DG39" i="22"/>
  <c r="CQ39" i="22"/>
  <c r="CO39" i="22"/>
  <c r="BY39" i="22"/>
  <c r="BW39" i="22"/>
  <c r="BE39" i="22"/>
  <c r="AM39" i="22"/>
  <c r="U39" i="22"/>
  <c r="E39" i="22"/>
  <c r="C39" i="22" s="1"/>
  <c r="DG38" i="22"/>
  <c r="CQ38" i="22"/>
  <c r="CO38" i="22"/>
  <c r="BY38" i="22"/>
  <c r="BW38" i="22"/>
  <c r="BE38" i="22"/>
  <c r="AM38" i="22"/>
  <c r="U38" i="22"/>
  <c r="E38" i="22"/>
  <c r="C38" i="22" s="1"/>
  <c r="DG37" i="22"/>
  <c r="CQ37" i="22"/>
  <c r="CO37" i="22"/>
  <c r="BY37" i="22"/>
  <c r="BW37" i="22"/>
  <c r="BE37" i="22"/>
  <c r="AM37" i="22"/>
  <c r="U37" i="22"/>
  <c r="E37" i="22"/>
  <c r="C37" i="22" s="1"/>
  <c r="DG36" i="22"/>
  <c r="CQ36" i="22"/>
  <c r="CO36" i="22"/>
  <c r="BY36" i="22"/>
  <c r="BW36" i="22"/>
  <c r="BE36" i="22"/>
  <c r="AM36" i="22"/>
  <c r="W36" i="22"/>
  <c r="E36" i="22"/>
  <c r="C36" i="22"/>
  <c r="DG35" i="22"/>
  <c r="CQ35" i="22"/>
  <c r="CO35" i="22" s="1"/>
  <c r="BY35" i="22"/>
  <c r="BW35" i="22" s="1"/>
  <c r="BE35" i="22"/>
  <c r="AO35" i="22"/>
  <c r="W35" i="22"/>
  <c r="E35" i="22"/>
  <c r="C35" i="22"/>
  <c r="DG34" i="22"/>
  <c r="CQ34" i="22"/>
  <c r="CO34" i="22" s="1"/>
  <c r="BY34" i="22"/>
  <c r="BW34" i="22" s="1"/>
  <c r="BG34" i="22"/>
  <c r="AO34" i="22"/>
  <c r="W34" i="22"/>
  <c r="U34" i="22" s="1"/>
  <c r="U35" i="22" s="1"/>
  <c r="U36" i="22" s="1"/>
  <c r="E34" i="22"/>
  <c r="C34" i="22" s="1"/>
  <c r="AM34" i="22" l="1"/>
  <c r="AM35" i="22" s="1"/>
  <c r="BE34" i="22" s="1"/>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<sst xmlns="http://schemas.openxmlformats.org/spreadsheetml/2006/main" count="1111" uniqueCount="567">
  <si>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</si>
  <si>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</si>
  <si>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</si>
  <si>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</si>
  <si>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</si>
  <si>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</si>
  <si>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</si>
  <si>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</si>
  <si>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</si>
  <si>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</si>
  <si>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</si>
  <si>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</si>
  <si>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</si>
  <si>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</si>
  <si>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</si>
  <si>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</si>
  <si>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</si>
  <si>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</si>
  <si>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</si>
  <si>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</si>
  <si>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</si>
  <si>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</si>
  <si>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</si>
  <si>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</si>
  <si>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</si>
  <si>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</si>
  <si>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</si>
  <si>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</si>
  <si>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</si>
  <si>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</si>
  <si>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</si>
  <si>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</si>
  <si>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</si>
  <si>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</si>
  <si>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</si>
  <si>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</si>
  <si>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</si>
  <si>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</si>
  <si>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</si>
  <si>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</si>
  <si>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</si>
  <si>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</si>
  <si>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</si>
  <si>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</si>
  <si>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</si>
  <si>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</si>
  <si>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</si>
  <si>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</si>
  <si>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</si>
  <si>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</si>
  <si>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</si>
  <si>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</si>
  <si>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</si>
  <si>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</si>
  <si>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</si>
  <si>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</si>
  <si>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</si>
  <si>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</si>
  <si>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</si>
  <si>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</si>
  <si>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</si>
  <si>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</si>
  <si>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</si>
  <si>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</si>
  <si>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</si>
  <si>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</si>
  <si>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</si>
  <si>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</si>
  <si>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</si>
  <si>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</si>
  <si>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</si>
  <si>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</si>
  <si>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</si>
  <si>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</si>
  <si>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</si>
  <si>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</si>
  <si>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</si>
  <si>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</si>
  <si>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</si>
  <si>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宮城県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</si>
  <si>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</si>
  <si>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</si>
  <si>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</si>
  <si>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</si>
  <si>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</si>
  <si>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</si>
  <si>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</si>
  <si>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</si>
  <si>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</si>
  <si>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</si>
  <si>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</si>
  <si>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</si>
  <si>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</si>
  <si>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</si>
  <si>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大郷町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</si>
  <si>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</si>
  <si>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</si>
  <si>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</si>
  <si>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</si>
  <si>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</si>
  <si>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</si>
  <si>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</si>
  <si>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</si>
  <si>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</si>
  <si>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</si>
  <si>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</si>
  <si>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</si>
  <si>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</si>
  <si>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</si>
  <si>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</si>
  <si>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</si>
  <si>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</si>
  <si>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</si>
  <si>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</si>
  <si>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</si>
  <si>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</si>
  <si>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</si>
  <si>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</si>
  <si>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</si>
  <si>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</si>
  <si>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</si>
  <si>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</si>
  <si>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</si>
  <si>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</si>
  <si>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</si>
  <si>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</si>
  <si>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</si>
  <si>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</si>
  <si>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</si>
  <si>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</si>
  <si>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</si>
  <si>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</si>
  <si>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</si>
  <si>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</si>
  <si>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</si>
  <si>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</si>
  <si>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</si>
  <si>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</si>
  <si>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</si>
  <si>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</si>
  <si>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</si>
  <si>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</si>
  <si>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</si>
  <si>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</si>
  <si>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</si>
  <si>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</si>
  <si>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</si>
  <si>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</si>
  <si>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</si>
  <si>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</si>
  <si>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</si>
  <si>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</si>
  <si>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</si>
  <si>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</si>
  <si>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</si>
  <si>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</si>
  <si>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</si>
  <si>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</si>
  <si>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</si>
  <si>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</si>
  <si>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</si>
  <si>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</si>
  <si>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</si>
  <si>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</si>
  <si>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</si>
  <si>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</si>
  <si>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</si>
  <si>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</si>
  <si>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</si>
  <si>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</si>
  <si>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</si>
  <si>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</si>
  <si>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</si>
  <si>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</si>
  <si>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</si>
  <si>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</si>
  <si>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</si>
  <si>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</si>
  <si>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</si>
  <si>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</si>
  <si>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</si>
  <si>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</si>
  <si>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</si>
  <si>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</si>
  <si>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</si>
  <si>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</si>
  <si>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</si>
  <si>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</si>
  <si>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</si>
  <si>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</si>
  <si>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</si>
  <si>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</si>
  <si>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</si>
  <si>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</si>
  <si>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</si>
  <si>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</si>
  <si>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</si>
  <si>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</si>
  <si>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</si>
  <si>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</si>
  <si>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</si>
  <si>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</si>
  <si>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</si>
  <si>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宮城県大郷町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</si>
  <si>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</si>
  <si>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</si>
  <si>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</si>
  <si>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</si>
  <si>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</si>
  <si>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</si>
  <si>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</si>
  <si>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</si>
  <si>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</si>
  <si>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</si>
  <si>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</si>
  <si>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</si>
  <si>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</si>
  <si>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</si>
  <si>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</si>
  <si>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</si>
  <si>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</si>
  <si>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</si>
  <si>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</si>
  <si>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</si>
  <si>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</si>
  <si>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</si>
  <si>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</si>
  <si>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</si>
  <si>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</si>
  <si>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</si>
  <si>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</si>
  <si>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</si>
  <si>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</si>
  <si>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</si>
  <si>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</si>
  <si>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</si>
  <si>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</si>
  <si>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</si>
  <si>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</si>
  <si>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</si>
  <si>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</si>
  <si>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</si>
  <si>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</si>
  <si>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</si>
  <si>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</si>
  <si>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</si>
  <si>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</si>
  <si>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</si>
  <si>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</si>
  <si>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</si>
  <si>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</si>
  <si>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</si>
  <si>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</si>
  <si>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</si>
  <si>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</si>
  <si>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</si>
  <si>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</si>
  <si>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</si>
  <si>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</si>
  <si>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</si>
  <si>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</si>
  <si>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</si>
  <si>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</si>
  <si>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</si>
  <si>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</si>
  <si>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</si>
  <si>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</si>
  <si>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</si>
  <si>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</si>
  <si>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</si>
  <si>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</si>
  <si>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</si>
  <si>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</si>
  <si>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</si>
  <si>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</si>
  <si>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</si>
  <si>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</si>
  <si>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</si>
  <si>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</si>
  <si>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</si>
  <si>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</si>
  <si>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</si>
  <si>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</si>
  <si>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</si>
  <si>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</si>
  <si>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</si>
  <si>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</si>
  <si>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</si>
  <si>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</si>
  <si>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</si>
  <si>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</si>
  <si>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</si>
  <si>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</si>
  <si>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</si>
  <si>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</si>
  <si>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</si>
  <si>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</si>
  <si>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</si>
  <si>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</si>
  <si>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</si>
  <si>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</si>
  <si>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</si>
  <si>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</si>
  <si>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</si>
  <si>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</si>
  <si>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</si>
  <si>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</si>
  <si>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</si>
  <si>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</si>
  <si>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</si>
  <si>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</si>
  <si>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</si>
  <si>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</si>
  <si>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</si>
  <si>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</si>
  <si>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</si>
  <si>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</si>
  <si>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</si>
  <si>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</si>
  <si>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</si>
  <si>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</si>
  <si>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</si>
  <si>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</si>
  <si>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</si>
  <si>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</si>
  <si>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</si>
  <si>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</si>
  <si>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宅地造成</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</si>
  <si>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</si>
  <si>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</si>
  <si>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</si>
  <si>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</si>
  <si>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</si>
  <si>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</si>
  <si>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</si>
  <si>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</si>
  <si>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</si>
  <si>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</si>
  <si>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</si>
  <si>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</si>
  <si>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</si>
  <si>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</si>
  <si>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</si>
  <si>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</si>
  <si>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</si>
  <si>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</si>
  <si>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</si>
  <si>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</si>
  <si>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</si>
  <si>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</si>
  <si>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</si>
  <si>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</si>
  <si>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</si>
  <si>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</si>
  <si>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宮城県大郷町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</si>
  <si>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</si>
  <si>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</si>
  <si>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</si>
  <si>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</si>
  <si>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</si>
  <si>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</si>
  <si>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</si>
  <si>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</si>
  <si>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</si>
  <si>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</si>
  <si>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</si>
  <si>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</si>
  <si>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</si>
  <si>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</si>
  <si>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</si>
  <si>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</si>
  <si>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</si>
  <si>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</si>
  <si>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</si>
  <si>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</si>
  <si>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</si>
  <si>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</si>
  <si>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</si>
  <si>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</si>
  <si>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</si>
  <si>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</si>
  <si>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</si>
  <si>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</si>
  <si>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</si>
  <si>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</si>
  <si>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</si>
  <si>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</si>
  <si>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</si>
  <si>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</si>
  <si>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</si>
  <si>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</si>
  <si>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</si>
  <si>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</si>
  <si>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</si>
  <si>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宅地分譲事業特別会計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</si>
  <si>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</si>
  <si>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</si>
  <si>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</si>
  <si>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</si>
  <si>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</si>
  <si>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</si>
  <si>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</si>
  <si>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</si>
  <si>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</si>
  <si>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</si>
  <si>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</si>
  <si>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</si>
  <si>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</si>
  <si>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</si>
  <si>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</si>
  <si>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</si>
  <si>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</si>
  <si>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</si>
  <si>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</si>
  <si>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</si>
  <si>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</si>
  <si>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</si>
  <si>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</si>
  <si>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</si>
  <si>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</si>
  <si>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</si>
  <si>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</si>
  <si>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</si>
  <si>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</si>
  <si>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</si>
  <si>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</si>
  <si>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</si>
  <si>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</si>
  <si>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</si>
  <si>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</si>
  <si>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</si>
  <si>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</si>
  <si>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</si>
  <si>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</si>
  <si>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</si>
  <si>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</si>
  <si>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</si>
  <si>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</si>
  <si>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</si>
  <si>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</si>
  <si>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</si>
  <si>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</si>
  <si>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</si>
  <si>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</si>
  <si>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</si>
  <si>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</si>
  <si>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</si>
  <si>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</si>
  <si>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</si>
  <si>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</si>
  <si>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</si>
  <si>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</si>
  <si>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</si>
  <si>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</si>
  <si>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</si>
  <si>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</si>
  <si>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</si>
  <si>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</si>
  <si>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</si>
  <si>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</si>
  <si>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</si>
  <si>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</si>
  <si>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</si>
  <si>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</si>
  <si>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</si>
  <si>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</si>
  <si>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</si>
  <si>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</si>
  <si>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</si>
  <si>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</si>
  <si>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</si>
  <si>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</si>
  <si>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</si>
  <si>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</si>
  <si>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</si>
  <si>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</si>
  <si>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</si>
  <si>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</si>
  <si>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</si>
  <si>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</si>
  <si>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</si>
  <si>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</si>
  <si>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</si>
  <si>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</si>
  <si>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</si>
  <si>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</si>
  <si>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</si>
  <si>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</si>
  <si>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</si>
  <si>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</si>
  <si>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</si>
  <si>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</si>
  <si>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</si>
  <si>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</si>
  <si>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</si>
  <si>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</si>
  <si>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</si>
  <si>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</si>
  <si>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</si>
  <si>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</si>
  <si>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</si>
  <si>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</si>
  <si>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</si>
  <si>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</si>
  <si>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</si>
  <si>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</si>
  <si>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</si>
  <si>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</si>
  <si>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</si>
  <si>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</si>
  <si>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</si>
  <si>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</si>
  <si>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</si>
  <si>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</si>
  <si>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</si>
  <si>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</si>
  <si>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</si>
  <si>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</si>
  <si>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</si>
  <si>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</si>
  <si>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</si>
  <si>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</si>
  <si>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</si>
  <si>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</si>
  <si>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</si>
  <si>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</si>
  <si>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</si>
  <si>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</si>
  <si>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</si>
  <si>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</si>
  <si>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</si>
  <si>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14.27</t>
  </si>
  <si>
    <t>▲ 2.55</t>
  </si>
  <si>
    <t>▲ 6.41</t>
  </si>
  <si>
    <t>▲ 9.77</t>
  </si>
  <si>
    <t>▲ 8.23</t>
  </si>
  <si>
    <t>一般会計</t>
  </si>
  <si>
    <t>水道事業会計</t>
  </si>
  <si>
    <t>国民健康保険特別会計</t>
  </si>
  <si>
    <t>下水道事業会計</t>
  </si>
  <si>
    <t>介護保険特別会計</t>
  </si>
  <si>
    <t>後期高齢者医療特別会計</t>
  </si>
  <si>
    <t>宅地分譲事業特別会計</t>
  </si>
  <si>
    <t>その他会計（赤字）</t>
  </si>
  <si>
    <t>その他会計（黒字）</t>
  </si>
  <si>
    <t>R02</t>
    <phoneticPr fontId="5"/>
  </si>
  <si>
    <t>R03</t>
    <phoneticPr fontId="5"/>
  </si>
  <si>
    <t>R04</t>
    <phoneticPr fontId="5"/>
  </si>
  <si>
    <t>R05</t>
    <phoneticPr fontId="5"/>
  </si>
  <si>
    <t>R06</t>
    <phoneticPr fontId="5"/>
  </si>
  <si>
    <t>庁舎建設基金</t>
    <rPh sb="0" eb="2">
      <t>チョウシャ</t>
    </rPh>
    <rPh sb="2" eb="4">
      <t>ケンセツ</t>
    </rPh>
    <rPh sb="4" eb="6">
      <t>キキン</t>
    </rPh>
    <phoneticPr fontId="5"/>
  </si>
  <si>
    <t>公共施設整備基金</t>
    <rPh sb="0" eb="2">
      <t>コウキョウ</t>
    </rPh>
    <rPh sb="2" eb="4">
      <t>シセツ</t>
    </rPh>
    <rPh sb="4" eb="6">
      <t>セイビ</t>
    </rPh>
    <rPh sb="6" eb="8">
      <t>キキン</t>
    </rPh>
    <phoneticPr fontId="2"/>
  </si>
  <si>
    <t>未来づくり基金</t>
    <rPh sb="0" eb="2">
      <t>ミライ</t>
    </rPh>
    <rPh sb="5" eb="7">
      <t>キキン</t>
    </rPh>
    <phoneticPr fontId="5"/>
  </si>
  <si>
    <t>長寿社会対策基金</t>
    <rPh sb="0" eb="2">
      <t>チョウジュ</t>
    </rPh>
    <rPh sb="2" eb="4">
      <t>シャカイ</t>
    </rPh>
    <rPh sb="4" eb="6">
      <t>タイサク</t>
    </rPh>
    <rPh sb="6" eb="8">
      <t>キキン</t>
    </rPh>
    <phoneticPr fontId="5"/>
  </si>
  <si>
    <t>企業版ふるさと納税基金</t>
    <rPh sb="0" eb="3">
      <t>キギョウバン</t>
    </rPh>
    <rPh sb="7" eb="9">
      <t>ノウゼイ</t>
    </rPh>
    <rPh sb="9" eb="11">
      <t>キキン</t>
    </rPh>
    <phoneticPr fontId="5"/>
  </si>
  <si>
    <t>-</t>
    <phoneticPr fontId="2"/>
  </si>
  <si>
    <t>吉田川流域溜池大和町他3市3ヶ町村組合</t>
    <rPh sb="0" eb="3">
      <t>ヨシダカワ</t>
    </rPh>
    <rPh sb="3" eb="5">
      <t>リュウイキ</t>
    </rPh>
    <rPh sb="5" eb="7">
      <t>タメイケ</t>
    </rPh>
    <rPh sb="7" eb="10">
      <t>タイワチョウ</t>
    </rPh>
    <rPh sb="10" eb="11">
      <t>ホカ</t>
    </rPh>
    <rPh sb="12" eb="13">
      <t>シ</t>
    </rPh>
    <rPh sb="15" eb="17">
      <t>チョウソン</t>
    </rPh>
    <rPh sb="17" eb="19">
      <t>クミアイ</t>
    </rPh>
    <phoneticPr fontId="10"/>
  </si>
  <si>
    <t>黒川地域行政事務組合</t>
    <rPh sb="0" eb="4">
      <t>クロカワチイキ</t>
    </rPh>
    <rPh sb="4" eb="6">
      <t>ギョウセイ</t>
    </rPh>
    <rPh sb="6" eb="10">
      <t>ジムクミアイ</t>
    </rPh>
    <phoneticPr fontId="10"/>
  </si>
  <si>
    <t>黒川地域行政事務組合：病院事業会計</t>
    <rPh sb="0" eb="4">
      <t>クロカワチイキ</t>
    </rPh>
    <rPh sb="4" eb="6">
      <t>ギョウセイ</t>
    </rPh>
    <rPh sb="6" eb="10">
      <t>ジムクミアイ</t>
    </rPh>
    <rPh sb="11" eb="15">
      <t>ビョウインジギョウ</t>
    </rPh>
    <rPh sb="15" eb="17">
      <t>カイケイ</t>
    </rPh>
    <phoneticPr fontId="10"/>
  </si>
  <si>
    <t>黒川地域行政事務組合：介護事業会計</t>
    <rPh sb="0" eb="4">
      <t>クロカワチイキ</t>
    </rPh>
    <rPh sb="4" eb="6">
      <t>ギョウセイ</t>
    </rPh>
    <rPh sb="6" eb="10">
      <t>ジムクミアイ</t>
    </rPh>
    <rPh sb="11" eb="13">
      <t>カイゴ</t>
    </rPh>
    <rPh sb="13" eb="15">
      <t>ジギョウ</t>
    </rPh>
    <rPh sb="15" eb="17">
      <t>カイケイ</t>
    </rPh>
    <phoneticPr fontId="10"/>
  </si>
  <si>
    <t>▲0</t>
    <phoneticPr fontId="2"/>
  </si>
  <si>
    <t>宮城県市町村職員退職手当組合</t>
    <rPh sb="0" eb="3">
      <t>ミヤギケン</t>
    </rPh>
    <rPh sb="3" eb="6">
      <t>シチョウソン</t>
    </rPh>
    <rPh sb="6" eb="8">
      <t>ショクイン</t>
    </rPh>
    <rPh sb="8" eb="10">
      <t>タイショク</t>
    </rPh>
    <rPh sb="10" eb="12">
      <t>テアテ</t>
    </rPh>
    <rPh sb="12" eb="14">
      <t>クミアイ</t>
    </rPh>
    <phoneticPr fontId="10"/>
  </si>
  <si>
    <t>宮城県市町村非常勤消防団補償報償組合</t>
    <rPh sb="0" eb="3">
      <t>ミヤギケン</t>
    </rPh>
    <rPh sb="3" eb="6">
      <t>シチョウソン</t>
    </rPh>
    <rPh sb="6" eb="9">
      <t>ヒジョウキン</t>
    </rPh>
    <rPh sb="9" eb="12">
      <t>ショウボウダン</t>
    </rPh>
    <rPh sb="12" eb="14">
      <t>ホショウ</t>
    </rPh>
    <rPh sb="14" eb="16">
      <t>ホウショウ</t>
    </rPh>
    <rPh sb="16" eb="18">
      <t>クミアイ</t>
    </rPh>
    <phoneticPr fontId="10"/>
  </si>
  <si>
    <t>宮城県市町村自治振興センター</t>
    <rPh sb="0" eb="3">
      <t>ミヤギケン</t>
    </rPh>
    <rPh sb="3" eb="6">
      <t>シチョウソン</t>
    </rPh>
    <rPh sb="6" eb="8">
      <t>ジチ</t>
    </rPh>
    <rPh sb="8" eb="10">
      <t>シンコウ</t>
    </rPh>
    <phoneticPr fontId="10"/>
  </si>
  <si>
    <t>宮城県後期高齢者医療広域連合</t>
    <rPh sb="0" eb="3">
      <t>ミヤギケン</t>
    </rPh>
    <rPh sb="3" eb="5">
      <t>コウキ</t>
    </rPh>
    <rPh sb="5" eb="8">
      <t>コウレイシャ</t>
    </rPh>
    <rPh sb="8" eb="10">
      <t>イリョウ</t>
    </rPh>
    <rPh sb="10" eb="12">
      <t>コウイキ</t>
    </rPh>
    <rPh sb="12" eb="14">
      <t>レンゴウ</t>
    </rPh>
    <phoneticPr fontId="10"/>
  </si>
  <si>
    <t>宮城県後期高齢者医療事業会計</t>
    <rPh sb="0" eb="3">
      <t>ミヤギケン</t>
    </rPh>
    <rPh sb="3" eb="8">
      <t>コウキコウレイシャ</t>
    </rPh>
    <rPh sb="8" eb="10">
      <t>イリョウ</t>
    </rPh>
    <rPh sb="10" eb="12">
      <t>ジギョウ</t>
    </rPh>
    <rPh sb="12" eb="14">
      <t>カイケイ</t>
    </rPh>
    <phoneticPr fontId="10"/>
  </si>
  <si>
    <t>㈱おおさと地域振興公社</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</si>
</sst>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34" fillId="6" borderId="75"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0" xfId="12" applyFont="1" applyFill="1">
      <alignment vertical="center"/>
    </xf>
    <xf numFmtId="0" fontId="34" fillId="6" borderId="75" xfId="12" applyFont="1" applyFill="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7" xfId="8" applyFont="1" applyBorder="1" applyAlignment="1">
      <alignment horizontal="left" vertical="center"/>
    </xf>
    <xf numFmtId="0" fontId="20" fillId="0" borderId="74" xfId="8" applyFont="1" applyBorder="1" applyAlignment="1">
      <alignment horizontal="center" vertical="center"/>
    </xf>
    <xf numFmtId="49" fontId="20" fillId="0" borderId="0" xfId="8" applyNumberFormat="1" applyFont="1" applyAlignment="1">
      <alignment horizontal="center" vertical="center"/>
    </xf>
    <xf numFmtId="0" fontId="20" fillId="0" borderId="0" xfId="8"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125391</c:v>
                </c:pt>
                <c:pt idx="1">
                  <c:v>122054</c:v>
                </c:pt>
                <c:pt idx="2">
                  <c:v>111644</c:v>
                </c:pt>
                <c:pt idx="3">
                  <c:v>127917</c:v>
                </c:pt>
                <c:pt idx="4">
                  <c:v>135931</c:v>
                </c:pt>
              </c:numCache>
            </c:numRef>
          </c:val>
          <c:smooth val="0"/>
          <c:extLst>
            <c:ext xmlns:c16="http://schemas.microsoft.com/office/drawing/2014/chart" uri="{C3380CC4-5D6E-409C-BE32-E72D297353CC}">
              <c16:uniqueId val="{00000000-A604-49F0-9F5C-DBB1F6AA1C1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115803</c:v>
                </c:pt>
                <c:pt idx="1">
                  <c:v>147685</c:v>
                </c:pt>
                <c:pt idx="2">
                  <c:v>68092</c:v>
                </c:pt>
                <c:pt idx="3">
                  <c:v>127952</c:v>
                </c:pt>
                <c:pt idx="4">
                  <c:v>145649</c:v>
                </c:pt>
              </c:numCache>
            </c:numRef>
          </c:val>
          <c:smooth val="0"/>
          <c:extLst>
            <c:ext xmlns:c16="http://schemas.microsoft.com/office/drawing/2014/chart" uri="{C3380CC4-5D6E-409C-BE32-E72D297353CC}">
              <c16:uniqueId val="{00000001-A604-49F0-9F5C-DBB1F6AA1C1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14.22</c:v>
                </c:pt>
                <c:pt idx="1">
                  <c:v>16.489999999999998</c:v>
                </c:pt>
                <c:pt idx="2">
                  <c:v>16.61</c:v>
                </c:pt>
                <c:pt idx="3">
                  <c:v>15.44</c:v>
                </c:pt>
                <c:pt idx="4">
                  <c:v>12</c:v>
                </c:pt>
              </c:numCache>
            </c:numRef>
          </c:val>
          <c:extLst>
            <c:ext xmlns:c16="http://schemas.microsoft.com/office/drawing/2014/chart" uri="{C3380CC4-5D6E-409C-BE32-E72D297353CC}">
              <c16:uniqueId val="{00000000-7BD2-4799-B952-120B06C96B4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30.66</c:v>
                </c:pt>
                <c:pt idx="1">
                  <c:v>30.87</c:v>
                </c:pt>
                <c:pt idx="2">
                  <c:v>31.17</c:v>
                </c:pt>
                <c:pt idx="3">
                  <c:v>27.18</c:v>
                </c:pt>
                <c:pt idx="4">
                  <c:v>28.25</c:v>
                </c:pt>
              </c:numCache>
            </c:numRef>
          </c:val>
          <c:extLst>
            <c:ext xmlns:c16="http://schemas.microsoft.com/office/drawing/2014/chart" uri="{C3380CC4-5D6E-409C-BE32-E72D297353CC}">
              <c16:uniqueId val="{00000001-7BD2-4799-B952-120B06C96B4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-14.27</c:v>
                </c:pt>
                <c:pt idx="1">
                  <c:v>-2.5499999999999998</c:v>
                </c:pt>
                <c:pt idx="2">
                  <c:v>-6.41</c:v>
                </c:pt>
                <c:pt idx="3">
                  <c:v>-9.77</c:v>
                </c:pt>
                <c:pt idx="4">
                  <c:v>-8.23</c:v>
                </c:pt>
              </c:numCache>
            </c:numRef>
          </c:val>
          <c:smooth val="0"/>
          <c:extLst>
            <c:ext xmlns:c16="http://schemas.microsoft.com/office/drawing/2014/chart" uri="{C3380CC4-5D6E-409C-BE32-E72D297353CC}">
              <c16:uniqueId val="{00000002-7BD2-4799-B952-120B06C96B4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0.69</c:v>
                </c:pt>
                <c:pt idx="2">
                  <c:v>#N/A</c:v>
                </c:pt>
                <c:pt idx="3">
                  <c:v>0.59</c:v>
                </c:pt>
                <c:pt idx="4">
                  <c:v>#N/A</c:v>
                </c:pt>
                <c:pt idx="5">
                  <c:v>0.64</c:v>
                </c:pt>
                <c:pt idx="6">
                  <c:v>#N/A</c:v>
                </c:pt>
                <c:pt idx="7">
                  <c:v>2.9</c:v>
                </c:pt>
                <c:pt idx="8">
                  <c:v>0</c:v>
                </c:pt>
                <c:pt idx="9">
                  <c:v>0</c:v>
                </c:pt>
              </c:numCache>
            </c:numRef>
          </c:val>
          <c:extLst>
            <c:ext xmlns:c16="http://schemas.microsoft.com/office/drawing/2014/chart" uri="{C3380CC4-5D6E-409C-BE32-E72D297353CC}">
              <c16:uniqueId val="{00000000-295D-49DE-A6FE-15A0D1D8488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95D-49DE-A6FE-15A0D1D8488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95D-49DE-A6FE-15A0D1D84884}"/>
            </c:ext>
          </c:extLst>
        </c:ser>
        <c:ser>
          <c:idx val="3"/>
          <c:order val="3"/>
          <c:tx>
            <c:strRef>
              <c:f>データシート!$A$30</c:f>
              <c:strCache>
                <c:ptCount val="1"/>
                <c:pt idx="0">
                  <c:v>宅地分譲事業特別会計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0.46</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295D-49DE-A6FE-15A0D1D84884}"/>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0.02</c:v>
                </c:pt>
                <c:pt idx="8">
                  <c:v>#N/A</c:v>
                </c:pt>
                <c:pt idx="9">
                  <c:v>0.01</c:v>
                </c:pt>
              </c:numCache>
            </c:numRef>
          </c:val>
          <c:extLst>
            <c:ext xmlns:c16="http://schemas.microsoft.com/office/drawing/2014/chart" uri="{C3380CC4-5D6E-409C-BE32-E72D297353CC}">
              <c16:uniqueId val="{00000004-295D-49DE-A6FE-15A0D1D84884}"/>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1.19</c:v>
                </c:pt>
                <c:pt idx="2">
                  <c:v>#N/A</c:v>
                </c:pt>
                <c:pt idx="3">
                  <c:v>0.74</c:v>
                </c:pt>
                <c:pt idx="4">
                  <c:v>#N/A</c:v>
                </c:pt>
                <c:pt idx="5">
                  <c:v>1.69</c:v>
                </c:pt>
                <c:pt idx="6">
                  <c:v>#N/A</c:v>
                </c:pt>
                <c:pt idx="7">
                  <c:v>0.93</c:v>
                </c:pt>
                <c:pt idx="8">
                  <c:v>#N/A</c:v>
                </c:pt>
                <c:pt idx="9">
                  <c:v>0.22</c:v>
                </c:pt>
              </c:numCache>
            </c:numRef>
          </c:val>
          <c:extLst>
            <c:ext xmlns:c16="http://schemas.microsoft.com/office/drawing/2014/chart" uri="{C3380CC4-5D6E-409C-BE32-E72D297353CC}">
              <c16:uniqueId val="{00000005-295D-49DE-A6FE-15A0D1D84884}"/>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1.92</c:v>
                </c:pt>
              </c:numCache>
            </c:numRef>
          </c:val>
          <c:extLst>
            <c:ext xmlns:c16="http://schemas.microsoft.com/office/drawing/2014/chart" uri="{C3380CC4-5D6E-409C-BE32-E72D297353CC}">
              <c16:uniqueId val="{00000006-295D-49DE-A6FE-15A0D1D84884}"/>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0.91</c:v>
                </c:pt>
                <c:pt idx="2">
                  <c:v>#N/A</c:v>
                </c:pt>
                <c:pt idx="3">
                  <c:v>1.24</c:v>
                </c:pt>
                <c:pt idx="4">
                  <c:v>#N/A</c:v>
                </c:pt>
                <c:pt idx="5">
                  <c:v>0.98</c:v>
                </c:pt>
                <c:pt idx="6">
                  <c:v>#N/A</c:v>
                </c:pt>
                <c:pt idx="7">
                  <c:v>0.32</c:v>
                </c:pt>
                <c:pt idx="8">
                  <c:v>#N/A</c:v>
                </c:pt>
                <c:pt idx="9">
                  <c:v>1.94</c:v>
                </c:pt>
              </c:numCache>
            </c:numRef>
          </c:val>
          <c:extLst>
            <c:ext xmlns:c16="http://schemas.microsoft.com/office/drawing/2014/chart" uri="{C3380CC4-5D6E-409C-BE32-E72D297353CC}">
              <c16:uniqueId val="{00000007-295D-49DE-A6FE-15A0D1D84884}"/>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10.26</c:v>
                </c:pt>
                <c:pt idx="2">
                  <c:v>#N/A</c:v>
                </c:pt>
                <c:pt idx="3">
                  <c:v>9.08</c:v>
                </c:pt>
                <c:pt idx="4">
                  <c:v>#N/A</c:v>
                </c:pt>
                <c:pt idx="5">
                  <c:v>9.09</c:v>
                </c:pt>
                <c:pt idx="6">
                  <c:v>#N/A</c:v>
                </c:pt>
                <c:pt idx="7">
                  <c:v>8.73</c:v>
                </c:pt>
                <c:pt idx="8">
                  <c:v>#N/A</c:v>
                </c:pt>
                <c:pt idx="9">
                  <c:v>8.99</c:v>
                </c:pt>
              </c:numCache>
            </c:numRef>
          </c:val>
          <c:extLst>
            <c:ext xmlns:c16="http://schemas.microsoft.com/office/drawing/2014/chart" uri="{C3380CC4-5D6E-409C-BE32-E72D297353CC}">
              <c16:uniqueId val="{00000008-295D-49DE-A6FE-15A0D1D8488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14.22</c:v>
                </c:pt>
                <c:pt idx="2">
                  <c:v>#N/A</c:v>
                </c:pt>
                <c:pt idx="3">
                  <c:v>16.48</c:v>
                </c:pt>
                <c:pt idx="4">
                  <c:v>#N/A</c:v>
                </c:pt>
                <c:pt idx="5">
                  <c:v>16.600000000000001</c:v>
                </c:pt>
                <c:pt idx="6">
                  <c:v>#N/A</c:v>
                </c:pt>
                <c:pt idx="7">
                  <c:v>15.44</c:v>
                </c:pt>
                <c:pt idx="8">
                  <c:v>#N/A</c:v>
                </c:pt>
                <c:pt idx="9">
                  <c:v>11.89</c:v>
                </c:pt>
              </c:numCache>
            </c:numRef>
          </c:val>
          <c:extLst>
            <c:ext xmlns:c16="http://schemas.microsoft.com/office/drawing/2014/chart" uri="{C3380CC4-5D6E-409C-BE32-E72D297353CC}">
              <c16:uniqueId val="{00000009-295D-49DE-A6FE-15A0D1D8488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379</c:v>
                </c:pt>
                <c:pt idx="5">
                  <c:v>383</c:v>
                </c:pt>
                <c:pt idx="8">
                  <c:v>381</c:v>
                </c:pt>
                <c:pt idx="11">
                  <c:v>404</c:v>
                </c:pt>
                <c:pt idx="14">
                  <c:v>476</c:v>
                </c:pt>
              </c:numCache>
            </c:numRef>
          </c:val>
          <c:extLst>
            <c:ext xmlns:c16="http://schemas.microsoft.com/office/drawing/2014/chart" uri="{C3380CC4-5D6E-409C-BE32-E72D297353CC}">
              <c16:uniqueId val="{00000000-7770-48AE-A487-AC3B71B0092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770-48AE-A487-AC3B71B0092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c:v>
                </c:pt>
                <c:pt idx="3">
                  <c:v>1</c:v>
                </c:pt>
                <c:pt idx="6">
                  <c:v>0</c:v>
                </c:pt>
                <c:pt idx="9">
                  <c:v>0</c:v>
                </c:pt>
                <c:pt idx="12">
                  <c:v>0</c:v>
                </c:pt>
              </c:numCache>
            </c:numRef>
          </c:val>
          <c:extLst>
            <c:ext xmlns:c16="http://schemas.microsoft.com/office/drawing/2014/chart" uri="{C3380CC4-5D6E-409C-BE32-E72D297353CC}">
              <c16:uniqueId val="{00000002-7770-48AE-A487-AC3B71B0092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48</c:v>
                </c:pt>
                <c:pt idx="3">
                  <c:v>44</c:v>
                </c:pt>
                <c:pt idx="6">
                  <c:v>46</c:v>
                </c:pt>
                <c:pt idx="9">
                  <c:v>52</c:v>
                </c:pt>
                <c:pt idx="12">
                  <c:v>55</c:v>
                </c:pt>
              </c:numCache>
            </c:numRef>
          </c:val>
          <c:extLst>
            <c:ext xmlns:c16="http://schemas.microsoft.com/office/drawing/2014/chart" uri="{C3380CC4-5D6E-409C-BE32-E72D297353CC}">
              <c16:uniqueId val="{00000003-7770-48AE-A487-AC3B71B0092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168</c:v>
                </c:pt>
                <c:pt idx="3">
                  <c:v>166</c:v>
                </c:pt>
                <c:pt idx="6">
                  <c:v>149</c:v>
                </c:pt>
                <c:pt idx="9">
                  <c:v>138</c:v>
                </c:pt>
                <c:pt idx="12">
                  <c:v>150</c:v>
                </c:pt>
              </c:numCache>
            </c:numRef>
          </c:val>
          <c:extLst>
            <c:ext xmlns:c16="http://schemas.microsoft.com/office/drawing/2014/chart" uri="{C3380CC4-5D6E-409C-BE32-E72D297353CC}">
              <c16:uniqueId val="{00000004-7770-48AE-A487-AC3B71B0092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770-48AE-A487-AC3B71B0092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770-48AE-A487-AC3B71B0092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380</c:v>
                </c:pt>
                <c:pt idx="3">
                  <c:v>412</c:v>
                </c:pt>
                <c:pt idx="6">
                  <c:v>422</c:v>
                </c:pt>
                <c:pt idx="9">
                  <c:v>453</c:v>
                </c:pt>
                <c:pt idx="12">
                  <c:v>573</c:v>
                </c:pt>
              </c:numCache>
            </c:numRef>
          </c:val>
          <c:extLst>
            <c:ext xmlns:c16="http://schemas.microsoft.com/office/drawing/2014/chart" uri="{C3380CC4-5D6E-409C-BE32-E72D297353CC}">
              <c16:uniqueId val="{00000007-7770-48AE-A487-AC3B71B0092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218</c:v>
                </c:pt>
                <c:pt idx="2">
                  <c:v>#N/A</c:v>
                </c:pt>
                <c:pt idx="3">
                  <c:v>#N/A</c:v>
                </c:pt>
                <c:pt idx="4">
                  <c:v>240</c:v>
                </c:pt>
                <c:pt idx="5">
                  <c:v>#N/A</c:v>
                </c:pt>
                <c:pt idx="6">
                  <c:v>#N/A</c:v>
                </c:pt>
                <c:pt idx="7">
                  <c:v>236</c:v>
                </c:pt>
                <c:pt idx="8">
                  <c:v>#N/A</c:v>
                </c:pt>
                <c:pt idx="9">
                  <c:v>#N/A</c:v>
                </c:pt>
                <c:pt idx="10">
                  <c:v>239</c:v>
                </c:pt>
                <c:pt idx="11">
                  <c:v>#N/A</c:v>
                </c:pt>
                <c:pt idx="12">
                  <c:v>#N/A</c:v>
                </c:pt>
                <c:pt idx="13">
                  <c:v>302</c:v>
                </c:pt>
                <c:pt idx="14">
                  <c:v>#N/A</c:v>
                </c:pt>
              </c:numCache>
            </c:numRef>
          </c:val>
          <c:smooth val="0"/>
          <c:extLst>
            <c:ext xmlns:c16="http://schemas.microsoft.com/office/drawing/2014/chart" uri="{C3380CC4-5D6E-409C-BE32-E72D297353CC}">
              <c16:uniqueId val="{00000008-7770-48AE-A487-AC3B71B0092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4001</c:v>
                </c:pt>
                <c:pt idx="5">
                  <c:v>4162</c:v>
                </c:pt>
                <c:pt idx="8">
                  <c:v>4188</c:v>
                </c:pt>
                <c:pt idx="11">
                  <c:v>4683</c:v>
                </c:pt>
                <c:pt idx="14">
                  <c:v>4726</c:v>
                </c:pt>
              </c:numCache>
            </c:numRef>
          </c:val>
          <c:extLst>
            <c:ext xmlns:c16="http://schemas.microsoft.com/office/drawing/2014/chart" uri="{C3380CC4-5D6E-409C-BE32-E72D297353CC}">
              <c16:uniqueId val="{00000000-C53E-4516-B1A6-9858980A7AB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520</c:v>
                </c:pt>
                <c:pt idx="5">
                  <c:v>501</c:v>
                </c:pt>
                <c:pt idx="8">
                  <c:v>542</c:v>
                </c:pt>
                <c:pt idx="11">
                  <c:v>502</c:v>
                </c:pt>
                <c:pt idx="14">
                  <c:v>463</c:v>
                </c:pt>
              </c:numCache>
            </c:numRef>
          </c:val>
          <c:extLst>
            <c:ext xmlns:c16="http://schemas.microsoft.com/office/drawing/2014/chart" uri="{C3380CC4-5D6E-409C-BE32-E72D297353CC}">
              <c16:uniqueId val="{00000001-C53E-4516-B1A6-9858980A7AB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3018</c:v>
                </c:pt>
                <c:pt idx="5">
                  <c:v>3236</c:v>
                </c:pt>
                <c:pt idx="8">
                  <c:v>3736</c:v>
                </c:pt>
                <c:pt idx="11">
                  <c:v>3952</c:v>
                </c:pt>
                <c:pt idx="14">
                  <c:v>4220</c:v>
                </c:pt>
              </c:numCache>
            </c:numRef>
          </c:val>
          <c:extLst>
            <c:ext xmlns:c16="http://schemas.microsoft.com/office/drawing/2014/chart" uri="{C3380CC4-5D6E-409C-BE32-E72D297353CC}">
              <c16:uniqueId val="{00000002-C53E-4516-B1A6-9858980A7AB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53E-4516-B1A6-9858980A7AB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53E-4516-B1A6-9858980A7AB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53E-4516-B1A6-9858980A7AB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662</c:v>
                </c:pt>
                <c:pt idx="3">
                  <c:v>605</c:v>
                </c:pt>
                <c:pt idx="6">
                  <c:v>540</c:v>
                </c:pt>
                <c:pt idx="9">
                  <c:v>550</c:v>
                </c:pt>
                <c:pt idx="12">
                  <c:v>524</c:v>
                </c:pt>
              </c:numCache>
            </c:numRef>
          </c:val>
          <c:extLst>
            <c:ext xmlns:c16="http://schemas.microsoft.com/office/drawing/2014/chart" uri="{C3380CC4-5D6E-409C-BE32-E72D297353CC}">
              <c16:uniqueId val="{00000006-C53E-4516-B1A6-9858980A7AB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405</c:v>
                </c:pt>
                <c:pt idx="3">
                  <c:v>406</c:v>
                </c:pt>
                <c:pt idx="6">
                  <c:v>402</c:v>
                </c:pt>
                <c:pt idx="9">
                  <c:v>353</c:v>
                </c:pt>
                <c:pt idx="12">
                  <c:v>390</c:v>
                </c:pt>
              </c:numCache>
            </c:numRef>
          </c:val>
          <c:extLst>
            <c:ext xmlns:c16="http://schemas.microsoft.com/office/drawing/2014/chart" uri="{C3380CC4-5D6E-409C-BE32-E72D297353CC}">
              <c16:uniqueId val="{00000007-C53E-4516-B1A6-9858980A7AB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1041</c:v>
                </c:pt>
                <c:pt idx="3">
                  <c:v>965</c:v>
                </c:pt>
                <c:pt idx="6">
                  <c:v>939</c:v>
                </c:pt>
                <c:pt idx="9">
                  <c:v>860</c:v>
                </c:pt>
                <c:pt idx="12">
                  <c:v>812</c:v>
                </c:pt>
              </c:numCache>
            </c:numRef>
          </c:val>
          <c:extLst>
            <c:ext xmlns:c16="http://schemas.microsoft.com/office/drawing/2014/chart" uri="{C3380CC4-5D6E-409C-BE32-E72D297353CC}">
              <c16:uniqueId val="{00000008-C53E-4516-B1A6-9858980A7AB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53E-4516-B1A6-9858980A7AB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5201</c:v>
                </c:pt>
                <c:pt idx="3">
                  <c:v>5532</c:v>
                </c:pt>
                <c:pt idx="6">
                  <c:v>5344</c:v>
                </c:pt>
                <c:pt idx="9">
                  <c:v>6000</c:v>
                </c:pt>
                <c:pt idx="12">
                  <c:v>6112</c:v>
                </c:pt>
              </c:numCache>
            </c:numRef>
          </c:val>
          <c:extLst>
            <c:ext xmlns:c16="http://schemas.microsoft.com/office/drawing/2014/chart" uri="{C3380CC4-5D6E-409C-BE32-E72D297353CC}">
              <c16:uniqueId val="{0000000A-C53E-4516-B1A6-9858980A7AB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53E-4516-B1A6-9858980A7AB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992</c:v>
                </c:pt>
                <c:pt idx="1">
                  <c:v>897</c:v>
                </c:pt>
                <c:pt idx="2">
                  <c:v>960</c:v>
                </c:pt>
              </c:numCache>
            </c:numRef>
          </c:val>
          <c:extLst>
            <c:ext xmlns:c16="http://schemas.microsoft.com/office/drawing/2014/chart" uri="{C3380CC4-5D6E-409C-BE32-E72D297353CC}">
              <c16:uniqueId val="{00000000-E08B-4429-8DF9-25794BC55F6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502</c:v>
                </c:pt>
                <c:pt idx="1">
                  <c:v>666</c:v>
                </c:pt>
                <c:pt idx="2">
                  <c:v>717</c:v>
                </c:pt>
              </c:numCache>
            </c:numRef>
          </c:val>
          <c:extLst>
            <c:ext xmlns:c16="http://schemas.microsoft.com/office/drawing/2014/chart" uri="{C3380CC4-5D6E-409C-BE32-E72D297353CC}">
              <c16:uniqueId val="{00000001-E08B-4429-8DF9-25794BC55F6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1913</c:v>
                </c:pt>
                <c:pt idx="1">
                  <c:v>2077</c:v>
                </c:pt>
                <c:pt idx="2">
                  <c:v>2285</c:v>
                </c:pt>
              </c:numCache>
            </c:numRef>
          </c:val>
          <c:extLst>
            <c:ext xmlns:c16="http://schemas.microsoft.com/office/drawing/2014/chart" uri="{C3380CC4-5D6E-409C-BE32-E72D297353CC}">
              <c16:uniqueId val="{00000002-E08B-4429-8DF9-25794BC55F6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宮城県大郷町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実質公債費比率は年々</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してきており、令和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8.8</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元利償還金については、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復興事業</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に係る償還</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開始に伴い</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、前年度より</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120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百万円増加しており、今後も増加することが見込まれる。 </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また、公営企業債の元利償還金に対する繰入金</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についても</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前年度より</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増額</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となっており、留意が必要である。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引き続き、地方債の新規発行抑制等健全化の維持に努める。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利用無し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宮城県大郷町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将来負担比率にいては、</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義務的経費の削減等に努めていたが、地方債は前年</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112</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百万円の増となった。被災後の復旧事業に対する発行などに伴い、地方債の現在高が増加傾向にある。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剰余金積立等により、充当可能基金は前年度比</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268</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百万円増加（</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6.78</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％増）したが、庁舎建設にかかる基金の積立が含まれることと、地方債の現在高も増加傾向が見込まれるので引き続き財政健全化に努める必要がある。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宮城県大郷町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年度末の残高は</a:t>
          </a:r>
          <a:r>
            <a:rPr kumimoji="1" lang="en-US" altLang="ja-JP" sz="1100">
              <a:solidFill>
                <a:schemeClr val="dk1"/>
              </a:solidFill>
              <a:effectLst/>
              <a:latin typeface="+mn-lt"/>
              <a:ea typeface="+mn-ea"/>
              <a:cs typeface="+mn-cs"/>
            </a:rPr>
            <a:t>.3,961</a:t>
          </a:r>
          <a:r>
            <a:rPr kumimoji="1" lang="ja-JP" altLang="ja-JP" sz="1100">
              <a:solidFill>
                <a:schemeClr val="dk1"/>
              </a:solidFill>
              <a:effectLst/>
              <a:latin typeface="+mn-lt"/>
              <a:ea typeface="+mn-ea"/>
              <a:cs typeface="+mn-cs"/>
            </a:rPr>
            <a:t>百万円で、令和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321</a:t>
          </a:r>
          <a:r>
            <a:rPr kumimoji="1" lang="ja-JP" altLang="ja-JP"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8.82</a:t>
          </a:r>
          <a:r>
            <a:rPr kumimoji="1" lang="ja-JP" altLang="ja-JP" sz="1100">
              <a:solidFill>
                <a:schemeClr val="dk1"/>
              </a:solidFill>
              <a:effectLst/>
              <a:latin typeface="+mn-lt"/>
              <a:ea typeface="+mn-ea"/>
              <a:cs typeface="+mn-cs"/>
            </a:rPr>
            <a:t>％）増、令和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554</a:t>
          </a:r>
          <a:r>
            <a:rPr kumimoji="1" lang="ja-JP" altLang="ja-JP"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16.26</a:t>
          </a:r>
          <a:r>
            <a:rPr kumimoji="1" lang="ja-JP" altLang="ja-JP" sz="1100">
              <a:solidFill>
                <a:schemeClr val="dk1"/>
              </a:solidFill>
              <a:effectLst/>
              <a:latin typeface="+mn-lt"/>
              <a:ea typeface="+mn-ea"/>
              <a:cs typeface="+mn-cs"/>
            </a:rPr>
            <a:t>％）増となり前年に引き続き基金残高は増加傾向にある。収入不足を補うため、それぞれの基金設置目的に応じて取り崩し、剰余金や利子等を予算化して積み立てしている。</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近年多発する災害</a:t>
          </a:r>
          <a:r>
            <a:rPr kumimoji="1" lang="ja-JP" altLang="en-US" sz="1100">
              <a:solidFill>
                <a:schemeClr val="dk1"/>
              </a:solidFill>
              <a:effectLst/>
              <a:latin typeface="+mn-lt"/>
              <a:ea typeface="+mn-ea"/>
              <a:cs typeface="+mn-cs"/>
            </a:rPr>
            <a:t>及び</a:t>
          </a:r>
          <a:r>
            <a:rPr kumimoji="1" lang="ja-JP" altLang="ja-JP" sz="1100">
              <a:solidFill>
                <a:schemeClr val="dk1"/>
              </a:solidFill>
              <a:effectLst/>
              <a:latin typeface="+mn-lt"/>
              <a:ea typeface="+mn-ea"/>
              <a:cs typeface="+mn-cs"/>
            </a:rPr>
            <a:t>不測の事態や庁舎建設をはじめとした公共施設の老朽化対策等の新たな財政需要に備えるため、引き続き必要に応じた各種基金の積立を行い、健全な財政運営を確保していく方針である。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　　公共施設整備基金･････････････････公共施設整備事業</a:t>
          </a:r>
          <a:endParaRPr lang="ja-JP" altLang="ja-JP" sz="1400">
            <a:effectLst/>
          </a:endParaRPr>
        </a:p>
        <a:p>
          <a:r>
            <a:rPr kumimoji="1" lang="ja-JP" altLang="ja-JP" sz="1100">
              <a:solidFill>
                <a:schemeClr val="dk1"/>
              </a:solidFill>
              <a:effectLst/>
              <a:latin typeface="+mn-lt"/>
              <a:ea typeface="+mn-ea"/>
              <a:cs typeface="+mn-cs"/>
            </a:rPr>
            <a:t>　　庁舎建設基金･････････････････････庁舎の建て替えの費用としての積立</a:t>
          </a:r>
          <a:endParaRPr lang="ja-JP" altLang="ja-JP" sz="1400">
            <a:effectLst/>
          </a:endParaRPr>
        </a:p>
        <a:p>
          <a:r>
            <a:rPr kumimoji="1" lang="ja-JP" altLang="ja-JP" sz="1100">
              <a:solidFill>
                <a:schemeClr val="dk1"/>
              </a:solidFill>
              <a:effectLst/>
              <a:latin typeface="+mn-lt"/>
              <a:ea typeface="+mn-ea"/>
              <a:cs typeface="+mn-cs"/>
            </a:rPr>
            <a:t>　　未来づくり基金･･･････････････････国際交流、まち・ひと・しごと創生総合戦略事業、独創的なまちづくり事業</a:t>
          </a:r>
          <a:endParaRPr lang="ja-JP" altLang="ja-JP" sz="1400">
            <a:effectLst/>
          </a:endParaRPr>
        </a:p>
        <a:p>
          <a:r>
            <a:rPr kumimoji="1" lang="ja-JP" altLang="ja-JP" sz="1100">
              <a:solidFill>
                <a:schemeClr val="dk1"/>
              </a:solidFill>
              <a:effectLst/>
              <a:latin typeface="+mn-lt"/>
              <a:ea typeface="+mn-ea"/>
              <a:cs typeface="+mn-cs"/>
            </a:rPr>
            <a:t>　　長寿社会対策基金･････････････････地域の振興と住民福祉の向上に係る事業</a:t>
          </a:r>
          <a:endParaRPr lang="ja-JP" altLang="ja-JP" sz="1400">
            <a:effectLst/>
          </a:endParaRPr>
        </a:p>
        <a:p>
          <a:r>
            <a:rPr kumimoji="1" lang="ja-JP" altLang="ja-JP" sz="1100">
              <a:solidFill>
                <a:schemeClr val="dk1"/>
              </a:solidFill>
              <a:effectLst/>
              <a:latin typeface="+mn-lt"/>
              <a:ea typeface="+mn-ea"/>
              <a:cs typeface="+mn-cs"/>
            </a:rPr>
            <a:t>　　森林環境整備基金･････････････････森林環境にかかる整備事業</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企業版ふるさと納税基金</a:t>
          </a:r>
          <a:r>
            <a:rPr kumimoji="1" lang="ja-JP" altLang="ja-JP" sz="1100">
              <a:solidFill>
                <a:schemeClr val="dk1"/>
              </a:solidFill>
              <a:effectLst/>
              <a:latin typeface="+mn-lt"/>
              <a:ea typeface="+mn-ea"/>
              <a:cs typeface="+mn-cs"/>
            </a:rPr>
            <a:t>･･･････････</a:t>
          </a:r>
          <a:r>
            <a:rPr lang="ja-JP" altLang="en-US" sz="1100" b="0" i="0">
              <a:solidFill>
                <a:schemeClr val="dk1"/>
              </a:solidFill>
              <a:effectLst/>
              <a:latin typeface="+mn-lt"/>
              <a:ea typeface="+mn-ea"/>
              <a:cs typeface="+mn-cs"/>
            </a:rPr>
            <a:t>地域再生法</a:t>
          </a:r>
          <a:r>
            <a:rPr lang="en-US" altLang="ja-JP" sz="1100" b="0" i="0">
              <a:solidFill>
                <a:schemeClr val="dk1"/>
              </a:solidFill>
              <a:effectLst/>
              <a:latin typeface="+mn-lt"/>
              <a:ea typeface="+mn-ea"/>
              <a:cs typeface="+mn-cs"/>
            </a:rPr>
            <a:t>(</a:t>
          </a:r>
          <a:r>
            <a:rPr lang="ja-JP" altLang="en-US" sz="1100" b="0" i="0">
              <a:solidFill>
                <a:schemeClr val="dk1"/>
              </a:solidFill>
              <a:effectLst/>
              <a:latin typeface="+mn-lt"/>
              <a:ea typeface="+mn-ea"/>
              <a:cs typeface="+mn-cs"/>
            </a:rPr>
            <a:t>平成</a:t>
          </a:r>
          <a:r>
            <a:rPr lang="en-US" altLang="ja-JP" sz="1100" b="0" i="0">
              <a:solidFill>
                <a:schemeClr val="dk1"/>
              </a:solidFill>
              <a:effectLst/>
              <a:latin typeface="+mn-lt"/>
              <a:ea typeface="+mn-ea"/>
              <a:cs typeface="+mn-cs"/>
            </a:rPr>
            <a:t>17</a:t>
          </a:r>
          <a:r>
            <a:rPr lang="ja-JP" altLang="en-US" sz="1100" b="0" i="0">
              <a:solidFill>
                <a:schemeClr val="dk1"/>
              </a:solidFill>
              <a:effectLst/>
              <a:latin typeface="+mn-lt"/>
              <a:ea typeface="+mn-ea"/>
              <a:cs typeface="+mn-cs"/>
            </a:rPr>
            <a:t>年法律第</a:t>
          </a:r>
          <a:r>
            <a:rPr lang="en-US" altLang="ja-JP" sz="1100" b="0" i="0">
              <a:solidFill>
                <a:schemeClr val="dk1"/>
              </a:solidFill>
              <a:effectLst/>
              <a:latin typeface="+mn-lt"/>
              <a:ea typeface="+mn-ea"/>
              <a:cs typeface="+mn-cs"/>
            </a:rPr>
            <a:t>24</a:t>
          </a:r>
          <a:r>
            <a:rPr lang="ja-JP" altLang="en-US" sz="1100" b="0" i="0">
              <a:solidFill>
                <a:schemeClr val="dk1"/>
              </a:solidFill>
              <a:effectLst/>
              <a:latin typeface="+mn-lt"/>
              <a:ea typeface="+mn-ea"/>
              <a:cs typeface="+mn-cs"/>
            </a:rPr>
            <a:t>号</a:t>
          </a:r>
          <a:r>
            <a:rPr lang="en-US" altLang="ja-JP" sz="1100" b="0" i="0">
              <a:solidFill>
                <a:schemeClr val="dk1"/>
              </a:solidFill>
              <a:effectLst/>
              <a:latin typeface="+mn-lt"/>
              <a:ea typeface="+mn-ea"/>
              <a:cs typeface="+mn-cs"/>
            </a:rPr>
            <a:t>)</a:t>
          </a:r>
          <a:r>
            <a:rPr lang="ja-JP" altLang="en-US" sz="1100" b="0" i="0">
              <a:solidFill>
                <a:schemeClr val="dk1"/>
              </a:solidFill>
              <a:effectLst/>
              <a:latin typeface="+mn-lt"/>
              <a:ea typeface="+mn-ea"/>
              <a:cs typeface="+mn-cs"/>
            </a:rPr>
            <a:t>第</a:t>
          </a:r>
          <a:r>
            <a:rPr lang="en-US" altLang="ja-JP" sz="1100" b="0" i="0">
              <a:solidFill>
                <a:schemeClr val="dk1"/>
              </a:solidFill>
              <a:effectLst/>
              <a:latin typeface="+mn-lt"/>
              <a:ea typeface="+mn-ea"/>
              <a:cs typeface="+mn-cs"/>
            </a:rPr>
            <a:t>5</a:t>
          </a:r>
          <a:r>
            <a:rPr lang="ja-JP" altLang="en-US" sz="1100" b="0" i="0">
              <a:solidFill>
                <a:schemeClr val="dk1"/>
              </a:solidFill>
              <a:effectLst/>
              <a:latin typeface="+mn-lt"/>
              <a:ea typeface="+mn-ea"/>
              <a:cs typeface="+mn-cs"/>
            </a:rPr>
            <a:t>条第</a:t>
          </a:r>
          <a:r>
            <a:rPr lang="en-US" altLang="ja-JP" sz="1100" b="0" i="0">
              <a:solidFill>
                <a:schemeClr val="dk1"/>
              </a:solidFill>
              <a:effectLst/>
              <a:latin typeface="+mn-lt"/>
              <a:ea typeface="+mn-ea"/>
              <a:cs typeface="+mn-cs"/>
            </a:rPr>
            <a:t>4</a:t>
          </a:r>
          <a:r>
            <a:rPr lang="ja-JP" altLang="en-US" sz="1100" b="0" i="0">
              <a:solidFill>
                <a:schemeClr val="dk1"/>
              </a:solidFill>
              <a:effectLst/>
              <a:latin typeface="+mn-lt"/>
              <a:ea typeface="+mn-ea"/>
              <a:cs typeface="+mn-cs"/>
            </a:rPr>
            <a:t>項第</a:t>
          </a:r>
          <a:r>
            <a:rPr lang="en-US" altLang="ja-JP" sz="1100" b="0" i="0">
              <a:solidFill>
                <a:schemeClr val="dk1"/>
              </a:solidFill>
              <a:effectLst/>
              <a:latin typeface="+mn-lt"/>
              <a:ea typeface="+mn-ea"/>
              <a:cs typeface="+mn-cs"/>
            </a:rPr>
            <a:t>2</a:t>
          </a:r>
          <a:r>
            <a:rPr lang="ja-JP" altLang="en-US" sz="1100" b="0" i="0">
              <a:solidFill>
                <a:schemeClr val="dk1"/>
              </a:solidFill>
              <a:effectLst/>
              <a:latin typeface="+mn-lt"/>
              <a:ea typeface="+mn-ea"/>
              <a:cs typeface="+mn-cs"/>
            </a:rPr>
            <a:t>号に規定するまち・ひと・しごと創生寄附活用事業に関する事業</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年度末の残高は</a:t>
          </a:r>
          <a:r>
            <a:rPr kumimoji="1" lang="en-US" altLang="ja-JP" sz="1100">
              <a:solidFill>
                <a:schemeClr val="dk1"/>
              </a:solidFill>
              <a:effectLst/>
              <a:latin typeface="+mn-lt"/>
              <a:ea typeface="+mn-ea"/>
              <a:cs typeface="+mn-cs"/>
            </a:rPr>
            <a:t>2,285</a:t>
          </a:r>
          <a:r>
            <a:rPr kumimoji="1" lang="ja-JP" altLang="ja-JP" sz="1100">
              <a:solidFill>
                <a:schemeClr val="dk1"/>
              </a:solidFill>
              <a:effectLst/>
              <a:latin typeface="+mn-lt"/>
              <a:ea typeface="+mn-ea"/>
              <a:cs typeface="+mn-cs"/>
            </a:rPr>
            <a:t>百万円で、令和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208</a:t>
          </a:r>
          <a:r>
            <a:rPr kumimoji="1" lang="ja-JP" altLang="ja-JP"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10.01</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372</a:t>
          </a:r>
          <a:r>
            <a:rPr kumimoji="1" lang="ja-JP" altLang="en-US"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19.45</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なり年々</a:t>
          </a:r>
          <a:r>
            <a:rPr kumimoji="1" lang="ja-JP" altLang="ja-JP" sz="1100">
              <a:solidFill>
                <a:schemeClr val="dk1"/>
              </a:solidFill>
              <a:effectLst/>
              <a:latin typeface="+mn-lt"/>
              <a:ea typeface="+mn-ea"/>
              <a:cs typeface="+mn-cs"/>
            </a:rPr>
            <a:t>は増加</a:t>
          </a:r>
          <a:r>
            <a:rPr kumimoji="1" lang="ja-JP" altLang="en-US" sz="1100">
              <a:solidFill>
                <a:schemeClr val="dk1"/>
              </a:solidFill>
              <a:effectLst/>
              <a:latin typeface="+mn-lt"/>
              <a:ea typeface="+mn-ea"/>
              <a:cs typeface="+mn-cs"/>
            </a:rPr>
            <a:t>傾向にある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主なものとして公共施設整備基金は、公共施設や公園整備等に</a:t>
          </a:r>
          <a:r>
            <a:rPr kumimoji="1" lang="en-US" altLang="ja-JP" sz="1100">
              <a:solidFill>
                <a:schemeClr val="dk1"/>
              </a:solidFill>
              <a:effectLst/>
              <a:latin typeface="+mn-lt"/>
              <a:ea typeface="+mn-ea"/>
              <a:cs typeface="+mn-cs"/>
            </a:rPr>
            <a:t>159</a:t>
          </a:r>
          <a:r>
            <a:rPr kumimoji="1" lang="ja-JP" altLang="ja-JP" sz="1100">
              <a:solidFill>
                <a:schemeClr val="dk1"/>
              </a:solidFill>
              <a:effectLst/>
              <a:latin typeface="+mn-lt"/>
              <a:ea typeface="+mn-ea"/>
              <a:cs typeface="+mn-cs"/>
            </a:rPr>
            <a:t>百万円を取り崩し、公営競技からの環境整備協力費等</a:t>
          </a:r>
          <a:r>
            <a:rPr kumimoji="1" lang="en-US" altLang="ja-JP" sz="1100">
              <a:solidFill>
                <a:schemeClr val="dk1"/>
              </a:solidFill>
              <a:effectLst/>
              <a:latin typeface="+mn-lt"/>
              <a:ea typeface="+mn-ea"/>
              <a:cs typeface="+mn-cs"/>
            </a:rPr>
            <a:t>34</a:t>
          </a:r>
          <a:r>
            <a:rPr kumimoji="1" lang="ja-JP" altLang="ja-JP" sz="1100">
              <a:solidFill>
                <a:schemeClr val="dk1"/>
              </a:solidFill>
              <a:effectLst/>
              <a:latin typeface="+mn-lt"/>
              <a:ea typeface="+mn-ea"/>
              <a:cs typeface="+mn-cs"/>
            </a:rPr>
            <a:t>百万円を</a:t>
          </a:r>
          <a:endParaRPr lang="ja-JP" altLang="ja-JP" sz="1400">
            <a:effectLst/>
          </a:endParaRPr>
        </a:p>
        <a:p>
          <a:r>
            <a:rPr kumimoji="1" lang="ja-JP" altLang="ja-JP" sz="1100">
              <a:solidFill>
                <a:schemeClr val="dk1"/>
              </a:solidFill>
              <a:effectLst/>
              <a:latin typeface="+mn-lt"/>
              <a:ea typeface="+mn-ea"/>
              <a:cs typeface="+mn-cs"/>
            </a:rPr>
            <a:t>　　積み立てた。</a:t>
          </a:r>
          <a:endParaRPr lang="ja-JP" altLang="ja-JP" sz="1400">
            <a:effectLst/>
          </a:endParaRPr>
        </a:p>
        <a:p>
          <a:r>
            <a:rPr kumimoji="1" lang="ja-JP" altLang="ja-JP" sz="1100">
              <a:solidFill>
                <a:schemeClr val="dk1"/>
              </a:solidFill>
              <a:effectLst/>
              <a:latin typeface="+mn-lt"/>
              <a:ea typeface="+mn-ea"/>
              <a:cs typeface="+mn-cs"/>
            </a:rPr>
            <a:t>　　庁舎建替基金は</a:t>
          </a:r>
          <a:r>
            <a:rPr kumimoji="1" lang="en-US" altLang="ja-JP" sz="1100">
              <a:solidFill>
                <a:schemeClr val="dk1"/>
              </a:solidFill>
              <a:effectLst/>
              <a:latin typeface="+mn-lt"/>
              <a:ea typeface="+mn-ea"/>
              <a:cs typeface="+mn-cs"/>
            </a:rPr>
            <a:t>300</a:t>
          </a:r>
          <a:r>
            <a:rPr kumimoji="1" lang="ja-JP" altLang="ja-JP" sz="1100">
              <a:solidFill>
                <a:schemeClr val="dk1"/>
              </a:solidFill>
              <a:effectLst/>
              <a:latin typeface="+mn-lt"/>
              <a:ea typeface="+mn-ea"/>
              <a:cs typeface="+mn-cs"/>
            </a:rPr>
            <a:t>百万円を積み立てた。</a:t>
          </a:r>
          <a:endParaRPr lang="ja-JP" altLang="ja-JP" sz="1400">
            <a:effectLst/>
          </a:endParaRPr>
        </a:p>
        <a:p>
          <a:r>
            <a:rPr kumimoji="1" lang="ja-JP" altLang="ja-JP" sz="1100">
              <a:solidFill>
                <a:schemeClr val="dk1"/>
              </a:solidFill>
              <a:effectLst/>
              <a:latin typeface="+mn-lt"/>
              <a:ea typeface="+mn-ea"/>
              <a:cs typeface="+mn-cs"/>
            </a:rPr>
            <a:t>　　未来づくり基金は、国際交流事業やまち・ひと・しごと創生総合戦略事業である子育て支援事業、移住定住促進事業に取り崩し、</a:t>
          </a:r>
          <a:endParaRPr lang="ja-JP" altLang="ja-JP" sz="1400">
            <a:effectLst/>
          </a:endParaRPr>
        </a:p>
        <a:p>
          <a:r>
            <a:rPr kumimoji="1" lang="ja-JP" altLang="ja-JP" sz="1100">
              <a:solidFill>
                <a:schemeClr val="dk1"/>
              </a:solidFill>
              <a:effectLst/>
              <a:latin typeface="+mn-lt"/>
              <a:ea typeface="+mn-ea"/>
              <a:cs typeface="+mn-cs"/>
            </a:rPr>
            <a:t>　　ふるさと応援寄附金や財産貸付収入等</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百万円を積み立てた。</a:t>
          </a:r>
          <a:endParaRPr lang="ja-JP" altLang="ja-JP" sz="1400">
            <a:effectLst/>
          </a:endParaRPr>
        </a:p>
        <a:p>
          <a:r>
            <a:rPr kumimoji="1" lang="ja-JP" altLang="ja-JP" sz="1100">
              <a:solidFill>
                <a:schemeClr val="dk1"/>
              </a:solidFill>
              <a:effectLst/>
              <a:latin typeface="+mn-lt"/>
              <a:ea typeface="+mn-ea"/>
              <a:cs typeface="+mn-cs"/>
            </a:rPr>
            <a:t>　　長寿社会対策基金は、敬老会等に</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百万取り崩し、利子のみを積み立てた。</a:t>
          </a:r>
          <a:endParaRPr lang="ja-JP" altLang="ja-JP" sz="1400">
            <a:effectLst/>
          </a:endParaRPr>
        </a:p>
        <a:p>
          <a:r>
            <a:rPr kumimoji="1" lang="ja-JP" altLang="ja-JP" sz="1100">
              <a:solidFill>
                <a:schemeClr val="dk1"/>
              </a:solidFill>
              <a:effectLst/>
              <a:latin typeface="+mn-lt"/>
              <a:ea typeface="+mn-ea"/>
              <a:cs typeface="+mn-cs"/>
            </a:rPr>
            <a:t>　　森林環境整備基金は、森林情報管理システム等に</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百万円を取り崩し、森林環境譲与税</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百万円を積み立てた。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企業版ふるさと納税基金は、</a:t>
          </a:r>
          <a:r>
            <a:rPr lang="ja-JP" altLang="ja-JP" sz="1100" b="0" i="0">
              <a:solidFill>
                <a:schemeClr val="dk1"/>
              </a:solidFill>
              <a:effectLst/>
              <a:latin typeface="+mn-lt"/>
              <a:ea typeface="+mn-ea"/>
              <a:cs typeface="+mn-cs"/>
            </a:rPr>
            <a:t>まち・ひと・しごと創生寄附活用事業</a:t>
          </a:r>
          <a:r>
            <a:rPr lang="ja-JP" altLang="en-US" sz="1100" b="0" i="0">
              <a:solidFill>
                <a:schemeClr val="dk1"/>
              </a:solidFill>
              <a:effectLst/>
              <a:latin typeface="+mn-lt"/>
              <a:ea typeface="+mn-ea"/>
              <a:cs typeface="+mn-cs"/>
            </a:rPr>
            <a:t>に</a:t>
          </a:r>
          <a:r>
            <a:rPr lang="en-US" altLang="ja-JP" sz="1100" b="0" i="0">
              <a:solidFill>
                <a:schemeClr val="dk1"/>
              </a:solidFill>
              <a:effectLst/>
              <a:latin typeface="+mn-lt"/>
              <a:ea typeface="+mn-ea"/>
              <a:cs typeface="+mn-cs"/>
            </a:rPr>
            <a:t>55</a:t>
          </a:r>
          <a:r>
            <a:rPr lang="ja-JP" altLang="en-US" sz="1100" b="0" i="0">
              <a:solidFill>
                <a:schemeClr val="dk1"/>
              </a:solidFill>
              <a:effectLst/>
              <a:latin typeface="+mn-lt"/>
              <a:ea typeface="+mn-ea"/>
              <a:cs typeface="+mn-cs"/>
            </a:rPr>
            <a:t>百万円を取り崩し、企業版ふるさと納税</a:t>
          </a:r>
          <a:r>
            <a:rPr lang="en-US" altLang="ja-JP" sz="1100" b="0" i="0">
              <a:solidFill>
                <a:schemeClr val="dk1"/>
              </a:solidFill>
              <a:effectLst/>
              <a:latin typeface="+mn-lt"/>
              <a:ea typeface="+mn-ea"/>
              <a:cs typeface="+mn-cs"/>
            </a:rPr>
            <a:t>100</a:t>
          </a:r>
          <a:r>
            <a:rPr lang="ja-JP" altLang="en-US" sz="1100" b="0" i="0">
              <a:solidFill>
                <a:schemeClr val="dk1"/>
              </a:solidFill>
              <a:effectLst/>
              <a:latin typeface="+mn-lt"/>
              <a:ea typeface="+mn-ea"/>
              <a:cs typeface="+mn-cs"/>
            </a:rPr>
            <a:t>百万円を積み立てた。</a:t>
          </a:r>
          <a:endParaRPr lang="ja-JP" altLang="ja-JP" sz="1400">
            <a:effectLst/>
          </a:endParaRPr>
        </a:p>
        <a:p>
          <a:r>
            <a:rPr kumimoji="1" lang="ja-JP" altLang="ja-JP" sz="1100">
              <a:solidFill>
                <a:schemeClr val="dk1"/>
              </a:solidFill>
              <a:effectLst/>
              <a:latin typeface="+mn-lt"/>
              <a:ea typeface="+mn-ea"/>
              <a:cs typeface="+mn-cs"/>
            </a:rPr>
            <a:t>　（今後の方針）</a:t>
          </a:r>
          <a:endParaRPr lang="ja-JP" altLang="ja-JP" sz="1400">
            <a:effectLst/>
          </a:endParaRPr>
        </a:p>
        <a:p>
          <a:r>
            <a:rPr kumimoji="1" lang="ja-JP" altLang="ja-JP" sz="1100">
              <a:solidFill>
                <a:schemeClr val="dk1"/>
              </a:solidFill>
              <a:effectLst/>
              <a:latin typeface="+mn-lt"/>
              <a:ea typeface="+mn-ea"/>
              <a:cs typeface="+mn-cs"/>
            </a:rPr>
            <a:t>　　基金については、条例等に基づき適切に運用し、今後も財源不足を補うため使途に見合った事業に活用する。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年度末の残高は</a:t>
          </a:r>
          <a:r>
            <a:rPr kumimoji="1" lang="en-US" altLang="ja-JP" sz="1100">
              <a:solidFill>
                <a:schemeClr val="dk1"/>
              </a:solidFill>
              <a:effectLst/>
              <a:latin typeface="+mn-lt"/>
              <a:ea typeface="+mn-ea"/>
              <a:cs typeface="+mn-cs"/>
            </a:rPr>
            <a:t>960</a:t>
          </a:r>
          <a:r>
            <a:rPr kumimoji="1" lang="ja-JP" altLang="ja-JP" sz="1100">
              <a:solidFill>
                <a:schemeClr val="dk1"/>
              </a:solidFill>
              <a:effectLst/>
              <a:latin typeface="+mn-lt"/>
              <a:ea typeface="+mn-ea"/>
              <a:cs typeface="+mn-cs"/>
            </a:rPr>
            <a:t>百万円で、令和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63</a:t>
          </a:r>
          <a:r>
            <a:rPr kumimoji="1" lang="ja-JP" altLang="ja-JP"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7.02</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となっている。これは、令和元年東日本台風の復興事業</a:t>
          </a:r>
          <a:r>
            <a:rPr kumimoji="1" lang="ja-JP" altLang="en-US" sz="1100">
              <a:solidFill>
                <a:schemeClr val="dk1"/>
              </a:solidFill>
              <a:effectLst/>
              <a:latin typeface="+mn-lt"/>
              <a:ea typeface="+mn-ea"/>
              <a:cs typeface="+mn-cs"/>
            </a:rPr>
            <a:t>などの</a:t>
          </a:r>
          <a:r>
            <a:rPr kumimoji="1" lang="ja-JP" altLang="ja-JP" sz="1100">
              <a:solidFill>
                <a:schemeClr val="dk1"/>
              </a:solidFill>
              <a:effectLst/>
              <a:latin typeface="+mn-lt"/>
              <a:ea typeface="+mn-ea"/>
              <a:cs typeface="+mn-cs"/>
            </a:rPr>
            <a:t>収入不足を補うため</a:t>
          </a:r>
          <a:r>
            <a:rPr kumimoji="1" lang="en-US" altLang="ja-JP" sz="1100">
              <a:solidFill>
                <a:schemeClr val="dk1"/>
              </a:solidFill>
              <a:effectLst/>
              <a:latin typeface="+mn-lt"/>
              <a:ea typeface="+mn-ea"/>
              <a:cs typeface="+mn-cs"/>
            </a:rPr>
            <a:t>178</a:t>
          </a:r>
          <a:r>
            <a:rPr kumimoji="1" lang="ja-JP" altLang="ja-JP" sz="1100">
              <a:solidFill>
                <a:schemeClr val="dk1"/>
              </a:solidFill>
              <a:effectLst/>
              <a:latin typeface="+mn-lt"/>
              <a:ea typeface="+mn-ea"/>
              <a:cs typeface="+mn-cs"/>
            </a:rPr>
            <a:t>百万円を取り崩し、令和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年度剰余金及び積立利子</a:t>
          </a:r>
          <a:r>
            <a:rPr kumimoji="1" lang="en-US" altLang="ja-JP" sz="1100">
              <a:solidFill>
                <a:schemeClr val="dk1"/>
              </a:solidFill>
              <a:effectLst/>
              <a:latin typeface="+mn-lt"/>
              <a:ea typeface="+mn-ea"/>
              <a:cs typeface="+mn-cs"/>
            </a:rPr>
            <a:t>483</a:t>
          </a:r>
          <a:r>
            <a:rPr kumimoji="1" lang="ja-JP" altLang="ja-JP" sz="1100">
              <a:solidFill>
                <a:schemeClr val="dk1"/>
              </a:solidFill>
              <a:effectLst/>
              <a:latin typeface="+mn-lt"/>
              <a:ea typeface="+mn-ea"/>
              <a:cs typeface="+mn-cs"/>
            </a:rPr>
            <a:t>百万円を積み立てしたものである。</a:t>
          </a:r>
          <a:endParaRPr lang="ja-JP" altLang="ja-JP" sz="1400">
            <a:effectLst/>
          </a:endParaRPr>
        </a:p>
        <a:p>
          <a:r>
            <a:rPr kumimoji="1" lang="ja-JP" altLang="ja-JP" sz="1100">
              <a:solidFill>
                <a:schemeClr val="dk1"/>
              </a:solidFill>
              <a:effectLst/>
              <a:latin typeface="+mn-lt"/>
              <a:ea typeface="+mn-ea"/>
              <a:cs typeface="+mn-cs"/>
            </a:rPr>
            <a:t>　　</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基金全体の大部分を占める財政調整基金については、今後耐用年数を迎える公共施設の更新等による減少等も見込まれている。このため、公共施設等総合管理計画に基づく施設等の集約・複合化や長寿命化対策等を行い、財政調整基金からの繰出しを抑制するとともに、税収の確保等の歳入確保策も検討していく。</a:t>
          </a:r>
          <a:endParaRPr lang="ja-JP" altLang="ja-JP" sz="1400">
            <a:effectLst/>
          </a:endParaRPr>
        </a:p>
        <a:p>
          <a:r>
            <a:rPr kumimoji="1" lang="ja-JP" altLang="ja-JP" sz="1100">
              <a:solidFill>
                <a:schemeClr val="dk1"/>
              </a:solidFill>
              <a:effectLst/>
              <a:latin typeface="+mn-lt"/>
              <a:ea typeface="+mn-ea"/>
              <a:cs typeface="+mn-cs"/>
            </a:rPr>
            <a:t>　今後も健全な財政運営を確保し、将来の歳入減少や歳出増加への備えや災害等より生じる予期せぬ支出・減収を埋めるため適切に運用する方針であり、財政運営上の数値目標としている財政調整基金及び減債基金の合計が標準財政規模の</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％以上を維持することを目標としていく。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年度末の残高は</a:t>
          </a:r>
          <a:r>
            <a:rPr kumimoji="1" lang="en-US" altLang="ja-JP" sz="1100">
              <a:solidFill>
                <a:schemeClr val="dk1"/>
              </a:solidFill>
              <a:effectLst/>
              <a:latin typeface="+mn-lt"/>
              <a:ea typeface="+mn-ea"/>
              <a:cs typeface="+mn-cs"/>
            </a:rPr>
            <a:t>717</a:t>
          </a:r>
          <a:r>
            <a:rPr kumimoji="1" lang="ja-JP" altLang="ja-JP" sz="1100">
              <a:solidFill>
                <a:schemeClr val="dk1"/>
              </a:solidFill>
              <a:effectLst/>
              <a:latin typeface="+mn-lt"/>
              <a:ea typeface="+mn-ea"/>
              <a:cs typeface="+mn-cs"/>
            </a:rPr>
            <a:t>百万円で、令和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年度からは</a:t>
          </a:r>
          <a:r>
            <a:rPr kumimoji="1" lang="en-US" altLang="ja-JP" sz="1100">
              <a:solidFill>
                <a:schemeClr val="dk1"/>
              </a:solidFill>
              <a:effectLst/>
              <a:latin typeface="+mn-lt"/>
              <a:ea typeface="+mn-ea"/>
              <a:cs typeface="+mn-cs"/>
            </a:rPr>
            <a:t>51</a:t>
          </a:r>
          <a:r>
            <a:rPr kumimoji="1" lang="ja-JP" altLang="ja-JP"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7.66</a:t>
          </a:r>
          <a:r>
            <a:rPr kumimoji="1" lang="ja-JP" altLang="ja-JP" sz="1100">
              <a:solidFill>
                <a:schemeClr val="dk1"/>
              </a:solidFill>
              <a:effectLst/>
              <a:latin typeface="+mn-lt"/>
              <a:ea typeface="+mn-ea"/>
              <a:cs typeface="+mn-cs"/>
            </a:rPr>
            <a:t>％）増額になっている。令和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年度は公債費の償還に充当するため</a:t>
          </a:r>
          <a:r>
            <a:rPr kumimoji="1" lang="en-US" altLang="ja-JP" sz="1100">
              <a:solidFill>
                <a:schemeClr val="dk1"/>
              </a:solidFill>
              <a:effectLst/>
              <a:latin typeface="+mn-lt"/>
              <a:ea typeface="+mn-ea"/>
              <a:cs typeface="+mn-cs"/>
            </a:rPr>
            <a:t>200</a:t>
          </a:r>
          <a:r>
            <a:rPr kumimoji="1" lang="ja-JP" altLang="ja-JP" sz="1100">
              <a:solidFill>
                <a:schemeClr val="dk1"/>
              </a:solidFill>
              <a:effectLst/>
              <a:latin typeface="+mn-lt"/>
              <a:ea typeface="+mn-ea"/>
              <a:cs typeface="+mn-cs"/>
            </a:rPr>
            <a:t>百万円を取り崩した。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これまでも必要とされる額を適時適切に積み立てしてきたところ。今後も経済変動等に起因する財源不足に備えるとともに、健全な財政運営を確保し、公債費の償還に充てるため必要な額を積み立てし、条例等に基づき適正に運用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FC575866-B362-4D87-A46F-5D6C39DF087D}"/>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DFA4EB28-951A-47C8-9124-BED72436F74D}"/>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57985D8-0638-4ED6-9CB0-B1149FC85944}"/>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49C6DA3D-2ADB-4256-B7F6-DCD15CF7ED6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宮城県大郷町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E8EBB045-B698-4D4B-A3A8-5108870844DC}"/>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C52AE711-DCC7-43FA-A431-0899198B4CA1}"/>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CC190832-6564-4777-A7FA-5D6EE020F153}"/>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B1A84C37-321F-4EB8-8DCD-9D56E49C94DD}"/>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EBCC35FB-EDDC-4EA6-AE1D-A73AC3C492B7}"/>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60E4DD0C-A36D-48CF-8B05-84F05E64A4B6}"/>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7,480
7,309
82.01
6,920,475
6,425,703
407,637
3,397,802
6,112,115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9EE5F63A-FD11-460F-A302-E6C6AEFF0615}"/>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11070E53-C5C4-4EC9-B894-B5027A63BBB8}"/>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88B5B7B2-683A-4E9E-B7F5-B83AD3BBDAD8}"/>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D290BD3A-73FB-47D0-BB4B-CCE33E92E35E}"/>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DE1764A2-9520-4F92-8E8E-6216C5BDDE7E}"/>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C21ED301-DEEA-4286-808F-AF60AA752776}"/>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8295F61C-FBA9-4A8E-9BB6-66EEB7863CEF}"/>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7DE459DE-E667-4E17-8344-9AA2B42CEAD2}"/>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61052DDB-5841-47CF-B2F1-6AF0DF1AB89D}"/>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2BD28BA6-E512-4100-ABD0-6086179C0093}"/>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4ADEAA6D-7EC5-49E3-AEE6-ABF9BF351ABB}"/>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FEE77A34-720A-4EF7-A8C5-F44E54906D95}"/>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30786813-6528-4A00-BCEE-131D237FCE58}"/>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F2B36FC5-D756-4CB6-8C5D-28B5D398DC9C}"/>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990DC97-179E-472B-A374-80FE0C846A35}"/>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2EA0A04B-23BE-4F77-B6D8-6AA843DBFEAD}"/>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F3AE8DF6-CD1D-40C4-A4A9-C0C3EC92100F}"/>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E5DDBE2F-ABCC-41FB-8A67-6B4C2245DDE8}"/>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8B0E65F3-E6AF-46D4-ABF3-170CF1A1D895}"/>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8695CC3A-9B16-48A4-B92D-A984D3C0EB3D}"/>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FF644BA4-80FD-4054-B3EB-B05B19C0CED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8E7C1679-7988-41BB-ACE5-997F3E272F73}"/>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CE2DB26B-29B5-40E9-A14C-C3909AAC9522}"/>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672B7C01-E8D1-459A-9F01-83EE002901A2}"/>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635D8835-2D14-4EC6-A27D-15D4E9F7A33E}"/>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290774D6-22F8-442A-A34E-7A9A6D8397D1}"/>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22CD4208-D9E8-4D88-95AD-FEF3AD3E15A6}"/>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79371C86-F18F-4253-8EE1-BCB00B9C6A8E}"/>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E319A66B-976B-432D-A0A0-677C66645818}"/>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5E91A215-D6FF-4FD0-9151-7FBAF01FE1DB}"/>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AD3EE5B9-311B-417D-B09A-538CCAC3AE3D}"/>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3208FCC-C0A7-480A-8CA5-3EE7A715A51C}"/>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43D572FD-6903-435F-A244-BB0871EE14B7}"/>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361354CE-7257-4368-AE3B-4BACCDBFA107}"/>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907D3B66-717E-491E-A412-D0B3FD39B7A4}"/>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2E5C1D7-CE16-42F4-9017-C39A281882E2}"/>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8DD674E3-585A-4DBC-ABEB-8A60FD504A45}"/>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前年に比べ固定資産税の減少（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百万円減）があったが、前年比は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0.01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ポイントの増加となった。全国平均を超えたが、宮城県平均を下回る結果となった。</a:t>
          </a:r>
          <a:endParaRPr lang="ja-JP" altLang="ja-JP">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人口減少や高齢化等により、経常的な一般財源が減少が見込まれるため、 積極的な企業誘致等による新たな自主財源の確保や移住定住の促進による人口の増加など歳入の確保に努めるとともに、業務委託や会計年度任用職員などの導入を通じて歳出の見直しも行い、財政基盤の強化に努める。</a:t>
          </a:r>
          <a:endParaRPr lang="ja-JP" altLang="ja-JP">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EB4A6414-BD9F-4DBD-BC87-F822D8F1285B}"/>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89BAEF2F-9BBD-4CDA-A5CB-D1EAD3E3152F}"/>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67019A40-BCAD-4A08-B1AB-A4C686181FCC}"/>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86506BBA-956A-402D-AB78-E67A034FF83C}"/>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6C550338-E67D-4179-8460-1233B334086A}"/>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A5A1C9F8-3D1F-4FAC-A1B0-7557AEC51B67}"/>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3185607D-A55C-41D6-8644-292C20104AE1}"/>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4D65845A-6ED8-4E58-B6F5-24DA99C41684}"/>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92BB6E98-4492-4AC5-9308-6CA0F24B4C47}"/>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18BCA81B-735E-4E70-BF55-D1F85F20729A}"/>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2B1A3024-555E-4C72-A330-01B096787997}"/>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B097B0E3-FF81-42E1-9DF6-54FB9DC149F3}"/>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5B84D666-7659-4F34-9E41-9C9D4CC9C505}"/>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37FBF485-B753-49E6-BB19-D26283312F21}"/>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2F288BA9-BCD4-49F8-A3F9-DF068B9856B1}"/>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B4E9534F-FC68-4FFD-8073-58F6D36A75C1}"/>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514D8E9-327A-4157-A8FA-5FF6992DA13C}"/>
            </a:ext>
          </a:extLst>
        </xdr:cNvPr>
        <xdr:cNvCxnSpPr/>
      </xdr:nvCxnSpPr>
      <xdr:spPr>
        <a:xfrm flipV="1">
          <a:off x="4953000" y="6192157"/>
          <a:ext cx="0" cy="149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106A9DAD-89FA-4D34-8D0B-CCEEF863E296}"/>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194FCF7F-4B08-425A-8694-8E07D8AB6808}"/>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a:extLst>
            <a:ext uri="{FF2B5EF4-FFF2-40B4-BE49-F238E27FC236}">
              <a16:creationId xmlns:a16="http://schemas.microsoft.com/office/drawing/2014/main" id="{030E4EC4-BDAB-4757-B46C-4255B236E523}"/>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a:extLst>
            <a:ext uri="{FF2B5EF4-FFF2-40B4-BE49-F238E27FC236}">
              <a16:creationId xmlns:a16="http://schemas.microsoft.com/office/drawing/2014/main" id="{5F12624D-A30D-42FE-B5DA-56511C3645B7}"/>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48381</xdr:rowOff>
    </xdr:from>
    <xdr:to>
      <xdr:col>23</xdr:col>
      <xdr:colOff>133350</xdr:colOff>
      <xdr:row>42</xdr:row>
      <xdr:rowOff>59872</xdr:rowOff>
    </xdr:to>
    <xdr:cxnSp macro="">
      <xdr:nvCxnSpPr>
        <xdr:cNvPr id="70" name="直線コネクタ 69">
          <a:extLst>
            <a:ext uri="{FF2B5EF4-FFF2-40B4-BE49-F238E27FC236}">
              <a16:creationId xmlns:a16="http://schemas.microsoft.com/office/drawing/2014/main" id="{4E3E3CA9-AB2C-45DA-9CDA-E2FBD38C4FD1}"/>
            </a:ext>
          </a:extLst>
        </xdr:cNvPr>
        <xdr:cNvCxnSpPr/>
      </xdr:nvCxnSpPr>
      <xdr:spPr>
        <a:xfrm flipV="1">
          <a:off x="4114800" y="7249281"/>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164996</xdr:rowOff>
    </xdr:from>
    <xdr:ext cx="762000" cy="259045"/>
    <xdr:sp macro="" textlink="">
      <xdr:nvSpPr>
        <xdr:cNvPr id="71" name="財政力平均値テキスト">
          <a:extLst>
            <a:ext uri="{FF2B5EF4-FFF2-40B4-BE49-F238E27FC236}">
              <a16:creationId xmlns:a16="http://schemas.microsoft.com/office/drawing/2014/main" id="{E6D58EA9-18BE-4A66-ADCB-5DE3DFD533EC}"/>
            </a:ext>
          </a:extLst>
        </xdr:cNvPr>
        <xdr:cNvSpPr txBox="1"/>
      </xdr:nvSpPr>
      <xdr:spPr>
        <a:xfrm>
          <a:off x="5041900" y="7365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1ECD0137-59FB-4216-86BA-8B6589E26EEA}"/>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59872</xdr:rowOff>
    </xdr:from>
    <xdr:to>
      <xdr:col>19</xdr:col>
      <xdr:colOff>133350</xdr:colOff>
      <xdr:row>42</xdr:row>
      <xdr:rowOff>94343</xdr:rowOff>
    </xdr:to>
    <xdr:cxnSp macro="">
      <xdr:nvCxnSpPr>
        <xdr:cNvPr id="73" name="直線コネクタ 72">
          <a:extLst>
            <a:ext uri="{FF2B5EF4-FFF2-40B4-BE49-F238E27FC236}">
              <a16:creationId xmlns:a16="http://schemas.microsoft.com/office/drawing/2014/main" id="{160995F5-6F98-45E3-A486-DCE80D2F7CC2}"/>
            </a:ext>
          </a:extLst>
        </xdr:cNvPr>
        <xdr:cNvCxnSpPr/>
      </xdr:nvCxnSpPr>
      <xdr:spPr>
        <a:xfrm flipV="1">
          <a:off x="3225800" y="72607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21469</xdr:rowOff>
    </xdr:from>
    <xdr:to>
      <xdr:col>19</xdr:col>
      <xdr:colOff>184150</xdr:colOff>
      <xdr:row>43</xdr:row>
      <xdr:rowOff>123069</xdr:rowOff>
    </xdr:to>
    <xdr:sp macro="" textlink="">
      <xdr:nvSpPr>
        <xdr:cNvPr id="74" name="フローチャート: 判断 73">
          <a:extLst>
            <a:ext uri="{FF2B5EF4-FFF2-40B4-BE49-F238E27FC236}">
              <a16:creationId xmlns:a16="http://schemas.microsoft.com/office/drawing/2014/main" id="{0110F9E3-2691-4413-BA8E-F5BCACAC1E5D}"/>
            </a:ext>
          </a:extLst>
        </xdr:cNvPr>
        <xdr:cNvSpPr/>
      </xdr:nvSpPr>
      <xdr:spPr>
        <a:xfrm>
          <a:off x="4064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107846</xdr:rowOff>
    </xdr:from>
    <xdr:ext cx="736600" cy="259045"/>
    <xdr:sp macro="" textlink="">
      <xdr:nvSpPr>
        <xdr:cNvPr id="75" name="テキスト ボックス 74">
          <a:extLst>
            <a:ext uri="{FF2B5EF4-FFF2-40B4-BE49-F238E27FC236}">
              <a16:creationId xmlns:a16="http://schemas.microsoft.com/office/drawing/2014/main" id="{557CB274-72F9-416A-B696-31537E305B04}"/>
            </a:ext>
          </a:extLst>
        </xdr:cNvPr>
        <xdr:cNvSpPr txBox="1"/>
      </xdr:nvSpPr>
      <xdr:spPr>
        <a:xfrm>
          <a:off x="3733800" y="7480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94343</xdr:rowOff>
    </xdr:from>
    <xdr:to>
      <xdr:col>15</xdr:col>
      <xdr:colOff>82550</xdr:colOff>
      <xdr:row>42</xdr:row>
      <xdr:rowOff>117324</xdr:rowOff>
    </xdr:to>
    <xdr:cxnSp macro="">
      <xdr:nvCxnSpPr>
        <xdr:cNvPr id="76" name="直線コネクタ 75">
          <a:extLst>
            <a:ext uri="{FF2B5EF4-FFF2-40B4-BE49-F238E27FC236}">
              <a16:creationId xmlns:a16="http://schemas.microsoft.com/office/drawing/2014/main" id="{913B0412-2554-436E-9C8A-A6729446657D}"/>
            </a:ext>
          </a:extLst>
        </xdr:cNvPr>
        <xdr:cNvCxnSpPr/>
      </xdr:nvCxnSpPr>
      <xdr:spPr>
        <a:xfrm flipV="1">
          <a:off x="2336800" y="7295243"/>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32959</xdr:rowOff>
    </xdr:from>
    <xdr:to>
      <xdr:col>15</xdr:col>
      <xdr:colOff>133350</xdr:colOff>
      <xdr:row>43</xdr:row>
      <xdr:rowOff>134559</xdr:rowOff>
    </xdr:to>
    <xdr:sp macro="" textlink="">
      <xdr:nvSpPr>
        <xdr:cNvPr id="77" name="フローチャート: 判断 76">
          <a:extLst>
            <a:ext uri="{FF2B5EF4-FFF2-40B4-BE49-F238E27FC236}">
              <a16:creationId xmlns:a16="http://schemas.microsoft.com/office/drawing/2014/main" id="{80A8DBF2-6FE2-4327-8791-196FEAD8BA92}"/>
            </a:ext>
          </a:extLst>
        </xdr:cNvPr>
        <xdr:cNvSpPr/>
      </xdr:nvSpPr>
      <xdr:spPr>
        <a:xfrm>
          <a:off x="3175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119336</xdr:rowOff>
    </xdr:from>
    <xdr:ext cx="762000" cy="259045"/>
    <xdr:sp macro="" textlink="">
      <xdr:nvSpPr>
        <xdr:cNvPr id="78" name="テキスト ボックス 77">
          <a:extLst>
            <a:ext uri="{FF2B5EF4-FFF2-40B4-BE49-F238E27FC236}">
              <a16:creationId xmlns:a16="http://schemas.microsoft.com/office/drawing/2014/main" id="{535E8443-5F55-4B0B-9F2F-F778F8D4D21D}"/>
            </a:ext>
          </a:extLst>
        </xdr:cNvPr>
        <xdr:cNvSpPr txBox="1"/>
      </xdr:nvSpPr>
      <xdr:spPr>
        <a:xfrm>
          <a:off x="2844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105833</xdr:rowOff>
    </xdr:from>
    <xdr:to>
      <xdr:col>11</xdr:col>
      <xdr:colOff>31750</xdr:colOff>
      <xdr:row>42</xdr:row>
      <xdr:rowOff>117324</xdr:rowOff>
    </xdr:to>
    <xdr:cxnSp macro="">
      <xdr:nvCxnSpPr>
        <xdr:cNvPr id="79" name="直線コネクタ 78">
          <a:extLst>
            <a:ext uri="{FF2B5EF4-FFF2-40B4-BE49-F238E27FC236}">
              <a16:creationId xmlns:a16="http://schemas.microsoft.com/office/drawing/2014/main" id="{676E1F0A-BBA9-43FE-BAD5-8AD779590C54}"/>
            </a:ext>
          </a:extLst>
        </xdr:cNvPr>
        <xdr:cNvCxnSpPr/>
      </xdr:nvCxnSpPr>
      <xdr:spPr>
        <a:xfrm>
          <a:off x="1447800" y="730673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21469</xdr:rowOff>
    </xdr:from>
    <xdr:to>
      <xdr:col>11</xdr:col>
      <xdr:colOff>82550</xdr:colOff>
      <xdr:row>43</xdr:row>
      <xdr:rowOff>123069</xdr:rowOff>
    </xdr:to>
    <xdr:sp macro="" textlink="">
      <xdr:nvSpPr>
        <xdr:cNvPr id="80" name="フローチャート: 判断 79">
          <a:extLst>
            <a:ext uri="{FF2B5EF4-FFF2-40B4-BE49-F238E27FC236}">
              <a16:creationId xmlns:a16="http://schemas.microsoft.com/office/drawing/2014/main" id="{EA75B9E1-A640-4289-83F3-38EB61058BAA}"/>
            </a:ext>
          </a:extLst>
        </xdr:cNvPr>
        <xdr:cNvSpPr/>
      </xdr:nvSpPr>
      <xdr:spPr>
        <a:xfrm>
          <a:off x="2286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107846</xdr:rowOff>
    </xdr:from>
    <xdr:ext cx="762000" cy="259045"/>
    <xdr:sp macro="" textlink="">
      <xdr:nvSpPr>
        <xdr:cNvPr id="81" name="テキスト ボックス 80">
          <a:extLst>
            <a:ext uri="{FF2B5EF4-FFF2-40B4-BE49-F238E27FC236}">
              <a16:creationId xmlns:a16="http://schemas.microsoft.com/office/drawing/2014/main" id="{706C014C-6562-4DCA-9FB1-A84292BFFF39}"/>
            </a:ext>
          </a:extLst>
        </xdr:cNvPr>
        <xdr:cNvSpPr txBox="1"/>
      </xdr:nvSpPr>
      <xdr:spPr>
        <a:xfrm>
          <a:off x="1955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123976</xdr:rowOff>
    </xdr:from>
    <xdr:to>
      <xdr:col>7</xdr:col>
      <xdr:colOff>31750</xdr:colOff>
      <xdr:row>43</xdr:row>
      <xdr:rowOff>54126</xdr:rowOff>
    </xdr:to>
    <xdr:sp macro="" textlink="">
      <xdr:nvSpPr>
        <xdr:cNvPr id="82" name="フローチャート: 判断 81">
          <a:extLst>
            <a:ext uri="{FF2B5EF4-FFF2-40B4-BE49-F238E27FC236}">
              <a16:creationId xmlns:a16="http://schemas.microsoft.com/office/drawing/2014/main" id="{DECD2A0E-3F04-4255-B12F-2DE617442FA5}"/>
            </a:ext>
          </a:extLst>
        </xdr:cNvPr>
        <xdr:cNvSpPr/>
      </xdr:nvSpPr>
      <xdr:spPr>
        <a:xfrm>
          <a:off x="1397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38903</xdr:rowOff>
    </xdr:from>
    <xdr:ext cx="762000" cy="259045"/>
    <xdr:sp macro="" textlink="">
      <xdr:nvSpPr>
        <xdr:cNvPr id="83" name="テキスト ボックス 82">
          <a:extLst>
            <a:ext uri="{FF2B5EF4-FFF2-40B4-BE49-F238E27FC236}">
              <a16:creationId xmlns:a16="http://schemas.microsoft.com/office/drawing/2014/main" id="{3AAF9A20-0539-466B-B20D-D8DAFA390B07}"/>
            </a:ext>
          </a:extLst>
        </xdr:cNvPr>
        <xdr:cNvSpPr txBox="1"/>
      </xdr:nvSpPr>
      <xdr:spPr>
        <a:xfrm>
          <a:off x="1066800" y="7411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C574DC61-18CA-4259-B94F-DE543FB691A9}"/>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6E30F4A3-BA1E-40CE-96C5-6D0E86DA6763}"/>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B5DF32FE-9982-460F-8078-2B4ECEE2E703}"/>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45004807-1265-4DD0-86CA-60615B0BBB9E}"/>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8AB2082B-B7E7-4EA2-B651-BFBADEFD2E9C}"/>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169031</xdr:rowOff>
    </xdr:from>
    <xdr:to>
      <xdr:col>23</xdr:col>
      <xdr:colOff>184150</xdr:colOff>
      <xdr:row>42</xdr:row>
      <xdr:rowOff>99181</xdr:rowOff>
    </xdr:to>
    <xdr:sp macro="" textlink="">
      <xdr:nvSpPr>
        <xdr:cNvPr id="89" name="楕円 88">
          <a:extLst>
            <a:ext uri="{FF2B5EF4-FFF2-40B4-BE49-F238E27FC236}">
              <a16:creationId xmlns:a16="http://schemas.microsoft.com/office/drawing/2014/main" id="{2F171C94-8BC6-4E8E-977B-C4A834D9BD8D}"/>
            </a:ext>
          </a:extLst>
        </xdr:cNvPr>
        <xdr:cNvSpPr/>
      </xdr:nvSpPr>
      <xdr:spPr>
        <a:xfrm>
          <a:off x="4902200" y="71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14108</xdr:rowOff>
    </xdr:from>
    <xdr:ext cx="762000" cy="259045"/>
    <xdr:sp macro="" textlink="">
      <xdr:nvSpPr>
        <xdr:cNvPr id="90" name="財政力該当値テキスト">
          <a:extLst>
            <a:ext uri="{FF2B5EF4-FFF2-40B4-BE49-F238E27FC236}">
              <a16:creationId xmlns:a16="http://schemas.microsoft.com/office/drawing/2014/main" id="{A871A1DD-BC89-47FB-BC10-848601D6A162}"/>
            </a:ext>
          </a:extLst>
        </xdr:cNvPr>
        <xdr:cNvSpPr txBox="1"/>
      </xdr:nvSpPr>
      <xdr:spPr>
        <a:xfrm>
          <a:off x="5041900" y="7043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9072</xdr:rowOff>
    </xdr:from>
    <xdr:to>
      <xdr:col>19</xdr:col>
      <xdr:colOff>184150</xdr:colOff>
      <xdr:row>42</xdr:row>
      <xdr:rowOff>110672</xdr:rowOff>
    </xdr:to>
    <xdr:sp macro="" textlink="">
      <xdr:nvSpPr>
        <xdr:cNvPr id="91" name="楕円 90">
          <a:extLst>
            <a:ext uri="{FF2B5EF4-FFF2-40B4-BE49-F238E27FC236}">
              <a16:creationId xmlns:a16="http://schemas.microsoft.com/office/drawing/2014/main" id="{9208C8D5-6F0A-46A6-9E92-BB96291AB638}"/>
            </a:ext>
          </a:extLst>
        </xdr:cNvPr>
        <xdr:cNvSpPr/>
      </xdr:nvSpPr>
      <xdr:spPr>
        <a:xfrm>
          <a:off x="4064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120849</xdr:rowOff>
    </xdr:from>
    <xdr:ext cx="736600" cy="259045"/>
    <xdr:sp macro="" textlink="">
      <xdr:nvSpPr>
        <xdr:cNvPr id="92" name="テキスト ボックス 91">
          <a:extLst>
            <a:ext uri="{FF2B5EF4-FFF2-40B4-BE49-F238E27FC236}">
              <a16:creationId xmlns:a16="http://schemas.microsoft.com/office/drawing/2014/main" id="{3F2553EB-C28D-4E42-99B5-1AC793F1299B}"/>
            </a:ext>
          </a:extLst>
        </xdr:cNvPr>
        <xdr:cNvSpPr txBox="1"/>
      </xdr:nvSpPr>
      <xdr:spPr>
        <a:xfrm>
          <a:off x="3733800" y="697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43543</xdr:rowOff>
    </xdr:from>
    <xdr:to>
      <xdr:col>15</xdr:col>
      <xdr:colOff>133350</xdr:colOff>
      <xdr:row>42</xdr:row>
      <xdr:rowOff>145143</xdr:rowOff>
    </xdr:to>
    <xdr:sp macro="" textlink="">
      <xdr:nvSpPr>
        <xdr:cNvPr id="93" name="楕円 92">
          <a:extLst>
            <a:ext uri="{FF2B5EF4-FFF2-40B4-BE49-F238E27FC236}">
              <a16:creationId xmlns:a16="http://schemas.microsoft.com/office/drawing/2014/main" id="{B9B5D670-4BCB-4BAC-A889-D3B0B352940B}"/>
            </a:ext>
          </a:extLst>
        </xdr:cNvPr>
        <xdr:cNvSpPr/>
      </xdr:nvSpPr>
      <xdr:spPr>
        <a:xfrm>
          <a:off x="3175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155320</xdr:rowOff>
    </xdr:from>
    <xdr:ext cx="762000" cy="259045"/>
    <xdr:sp macro="" textlink="">
      <xdr:nvSpPr>
        <xdr:cNvPr id="94" name="テキスト ボックス 93">
          <a:extLst>
            <a:ext uri="{FF2B5EF4-FFF2-40B4-BE49-F238E27FC236}">
              <a16:creationId xmlns:a16="http://schemas.microsoft.com/office/drawing/2014/main" id="{AB8F0ACB-3396-499D-8B84-52299EC1F396}"/>
            </a:ext>
          </a:extLst>
        </xdr:cNvPr>
        <xdr:cNvSpPr txBox="1"/>
      </xdr:nvSpPr>
      <xdr:spPr>
        <a:xfrm>
          <a:off x="2844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66524</xdr:rowOff>
    </xdr:from>
    <xdr:to>
      <xdr:col>11</xdr:col>
      <xdr:colOff>82550</xdr:colOff>
      <xdr:row>42</xdr:row>
      <xdr:rowOff>168124</xdr:rowOff>
    </xdr:to>
    <xdr:sp macro="" textlink="">
      <xdr:nvSpPr>
        <xdr:cNvPr id="95" name="楕円 94">
          <a:extLst>
            <a:ext uri="{FF2B5EF4-FFF2-40B4-BE49-F238E27FC236}">
              <a16:creationId xmlns:a16="http://schemas.microsoft.com/office/drawing/2014/main" id="{51F06581-E1C6-4990-A936-1DD0247C4D20}"/>
            </a:ext>
          </a:extLst>
        </xdr:cNvPr>
        <xdr:cNvSpPr/>
      </xdr:nvSpPr>
      <xdr:spPr>
        <a:xfrm>
          <a:off x="2286000" y="72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6851</xdr:rowOff>
    </xdr:from>
    <xdr:ext cx="762000" cy="259045"/>
    <xdr:sp macro="" textlink="">
      <xdr:nvSpPr>
        <xdr:cNvPr id="96" name="テキスト ボックス 95">
          <a:extLst>
            <a:ext uri="{FF2B5EF4-FFF2-40B4-BE49-F238E27FC236}">
              <a16:creationId xmlns:a16="http://schemas.microsoft.com/office/drawing/2014/main" id="{690C116C-8EF3-400D-A477-6AACBB754E5D}"/>
            </a:ext>
          </a:extLst>
        </xdr:cNvPr>
        <xdr:cNvSpPr txBox="1"/>
      </xdr:nvSpPr>
      <xdr:spPr>
        <a:xfrm>
          <a:off x="1955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97" name="楕円 96">
          <a:extLst>
            <a:ext uri="{FF2B5EF4-FFF2-40B4-BE49-F238E27FC236}">
              <a16:creationId xmlns:a16="http://schemas.microsoft.com/office/drawing/2014/main" id="{31CB0E1C-9A3C-4971-9490-2335C52E5AD9}"/>
            </a:ext>
          </a:extLst>
        </xdr:cNvPr>
        <xdr:cNvSpPr/>
      </xdr:nvSpPr>
      <xdr:spPr>
        <a:xfrm>
          <a:off x="1397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166810</xdr:rowOff>
    </xdr:from>
    <xdr:ext cx="762000" cy="259045"/>
    <xdr:sp macro="" textlink="">
      <xdr:nvSpPr>
        <xdr:cNvPr id="98" name="テキスト ボックス 97">
          <a:extLst>
            <a:ext uri="{FF2B5EF4-FFF2-40B4-BE49-F238E27FC236}">
              <a16:creationId xmlns:a16="http://schemas.microsoft.com/office/drawing/2014/main" id="{DB83F3D3-A806-4802-A914-155AD9C977F7}"/>
            </a:ext>
          </a:extLst>
        </xdr:cNvPr>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8FCDF430-68EC-4B8B-919F-2E17D7D6715A}"/>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A7663142-950B-44B2-B441-4D0B937BC3A7}"/>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652AFA03-CC9C-4654-A4EC-23602FD931A4}"/>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BD0EF4D4-62D7-469B-8581-918029630F26}"/>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72A0784F-EA67-4872-815D-790D935BB5C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406A3EAC-31D9-4573-9D08-19CDD5C32EBB}"/>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21F8B81A-7999-40BD-BD92-7888760FF7C7}"/>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65FB8991-9296-4734-97B2-8B5503041A67}"/>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F1859E78-B683-408E-8008-B63193B8EBE4}"/>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89BC6178-768F-4052-BBE2-F4B8B7AB7BDF}"/>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1A2FAB86-B371-4999-BC95-3A4C5CBDDD7F}"/>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6996D31D-737B-44B7-8C38-1CE351588562}"/>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A06B0943-BCE8-4C28-B256-50BBCD48A60D}"/>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類似団体と比較すると</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下回</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り、前年度比については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した。</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主な要因としては、地方税は減少したものの、地方交付税が大幅に増加し、分母である歳入面が増加したためである。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太陽光施設への固定資産税など、一次的な歳入の増加であるため引き続き、企業誘致や移住定住の促進等を図り、自主財源の確保に努めるとともに、事務事業の見直し等により経常経費の削減に努める。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EB049903-E3EC-419D-AF21-D7204FFE6991}"/>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645E11C6-442A-46BF-9F2D-7018C1846189}"/>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EEBB77DF-63DF-49BA-8583-C66EC11623AA}"/>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B5409031-2525-43B7-8C34-229C3CFEA2C8}"/>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570DCA47-66B1-4EC5-9347-077EEE19C286}"/>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2D4DE63F-1D52-4984-827E-6FF303BE59D6}"/>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294B9C47-DA0C-4F02-A193-A9D5E91E5AD8}"/>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AFFCF648-21C0-4753-B88F-C290CED72F19}"/>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BF3EA719-5567-4D7C-B64A-0E241A013F62}"/>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3C68E53-8724-4D2C-AEA7-AD7FD93765EB}"/>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A7A4C352-6A74-4436-A143-040DE2277034}"/>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C19C1FB-BF62-4A95-A018-9323BA04053A}"/>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119466B9-30BB-4986-96B1-A3FEFB556B36}"/>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65640ED3-2A6A-4DCA-907F-C87E9E1330CA}"/>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60A1AF4C-F57B-41BF-8976-14B9E3C63DFD}"/>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23D62573-5E12-46F2-A3CF-2C5743AAB7B2}"/>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7831</xdr:rowOff>
    </xdr:from>
    <xdr:to>
      <xdr:col>23</xdr:col>
      <xdr:colOff>133350</xdr:colOff>
      <xdr:row>66</xdr:row>
      <xdr:rowOff>30269</xdr:rowOff>
    </xdr:to>
    <xdr:cxnSp macro="">
      <xdr:nvCxnSpPr>
        <xdr:cNvPr id="128" name="直線コネクタ 127">
          <a:extLst>
            <a:ext uri="{FF2B5EF4-FFF2-40B4-BE49-F238E27FC236}">
              <a16:creationId xmlns:a16="http://schemas.microsoft.com/office/drawing/2014/main" id="{59648AE3-8F25-4E70-AD3D-F3E16974E331}"/>
            </a:ext>
          </a:extLst>
        </xdr:cNvPr>
        <xdr:cNvCxnSpPr/>
      </xdr:nvCxnSpPr>
      <xdr:spPr>
        <a:xfrm flipV="1">
          <a:off x="4953000" y="10123381"/>
          <a:ext cx="0" cy="12225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2346</xdr:rowOff>
    </xdr:from>
    <xdr:ext cx="762000" cy="259045"/>
    <xdr:sp macro="" textlink="">
      <xdr:nvSpPr>
        <xdr:cNvPr id="129" name="財政構造の弾力性最小値テキスト">
          <a:extLst>
            <a:ext uri="{FF2B5EF4-FFF2-40B4-BE49-F238E27FC236}">
              <a16:creationId xmlns:a16="http://schemas.microsoft.com/office/drawing/2014/main" id="{2A9E7AD7-28B6-4708-AD19-61A094A9B12C}"/>
            </a:ext>
          </a:extLst>
        </xdr:cNvPr>
        <xdr:cNvSpPr txBox="1"/>
      </xdr:nvSpPr>
      <xdr:spPr>
        <a:xfrm>
          <a:off x="5041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30269</xdr:rowOff>
    </xdr:from>
    <xdr:to>
      <xdr:col>24</xdr:col>
      <xdr:colOff>12700</xdr:colOff>
      <xdr:row>66</xdr:row>
      <xdr:rowOff>30269</xdr:rowOff>
    </xdr:to>
    <xdr:cxnSp macro="">
      <xdr:nvCxnSpPr>
        <xdr:cNvPr id="130" name="直線コネクタ 129">
          <a:extLst>
            <a:ext uri="{FF2B5EF4-FFF2-40B4-BE49-F238E27FC236}">
              <a16:creationId xmlns:a16="http://schemas.microsoft.com/office/drawing/2014/main" id="{D94CB4AC-E729-424C-BC99-6196577FFF35}"/>
            </a:ext>
          </a:extLst>
        </xdr:cNvPr>
        <xdr:cNvCxnSpPr/>
      </xdr:nvCxnSpPr>
      <xdr:spPr>
        <a:xfrm>
          <a:off x="4864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94208</xdr:rowOff>
    </xdr:from>
    <xdr:ext cx="762000" cy="259045"/>
    <xdr:sp macro="" textlink="">
      <xdr:nvSpPr>
        <xdr:cNvPr id="131" name="財政構造の弾力性最大値テキスト">
          <a:extLst>
            <a:ext uri="{FF2B5EF4-FFF2-40B4-BE49-F238E27FC236}">
              <a16:creationId xmlns:a16="http://schemas.microsoft.com/office/drawing/2014/main" id="{CDF9CE88-D6B6-49A3-B2C8-9E6E220E4EB8}"/>
            </a:ext>
          </a:extLst>
        </xdr:cNvPr>
        <xdr:cNvSpPr txBox="1"/>
      </xdr:nvSpPr>
      <xdr:spPr>
        <a:xfrm>
          <a:off x="5041900" y="986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7831</xdr:rowOff>
    </xdr:from>
    <xdr:to>
      <xdr:col>24</xdr:col>
      <xdr:colOff>12700</xdr:colOff>
      <xdr:row>59</xdr:row>
      <xdr:rowOff>7831</xdr:rowOff>
    </xdr:to>
    <xdr:cxnSp macro="">
      <xdr:nvCxnSpPr>
        <xdr:cNvPr id="132" name="直線コネクタ 131">
          <a:extLst>
            <a:ext uri="{FF2B5EF4-FFF2-40B4-BE49-F238E27FC236}">
              <a16:creationId xmlns:a16="http://schemas.microsoft.com/office/drawing/2014/main" id="{8D6D4103-9B39-436E-B547-7B5456281C55}"/>
            </a:ext>
          </a:extLst>
        </xdr:cNvPr>
        <xdr:cNvCxnSpPr/>
      </xdr:nvCxnSpPr>
      <xdr:spPr>
        <a:xfrm>
          <a:off x="4864100" y="10123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32914</xdr:rowOff>
    </xdr:from>
    <xdr:to>
      <xdr:col>23</xdr:col>
      <xdr:colOff>133350</xdr:colOff>
      <xdr:row>61</xdr:row>
      <xdr:rowOff>87206</xdr:rowOff>
    </xdr:to>
    <xdr:cxnSp macro="">
      <xdr:nvCxnSpPr>
        <xdr:cNvPr id="133" name="直線コネクタ 132">
          <a:extLst>
            <a:ext uri="{FF2B5EF4-FFF2-40B4-BE49-F238E27FC236}">
              <a16:creationId xmlns:a16="http://schemas.microsoft.com/office/drawing/2014/main" id="{AF3459DB-2801-4DF9-A56C-FE4F2C8B770B}"/>
            </a:ext>
          </a:extLst>
        </xdr:cNvPr>
        <xdr:cNvCxnSpPr/>
      </xdr:nvCxnSpPr>
      <xdr:spPr>
        <a:xfrm flipV="1">
          <a:off x="4114800" y="10491364"/>
          <a:ext cx="8382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16527</xdr:rowOff>
    </xdr:from>
    <xdr:ext cx="762000" cy="259045"/>
    <xdr:sp macro="" textlink="">
      <xdr:nvSpPr>
        <xdr:cNvPr id="134" name="財政構造の弾力性平均値テキスト">
          <a:extLst>
            <a:ext uri="{FF2B5EF4-FFF2-40B4-BE49-F238E27FC236}">
              <a16:creationId xmlns:a16="http://schemas.microsoft.com/office/drawing/2014/main" id="{7BCDFD0E-4E29-414B-B7C0-E75EB1CF5656}"/>
            </a:ext>
          </a:extLst>
        </xdr:cNvPr>
        <xdr:cNvSpPr txBox="1"/>
      </xdr:nvSpPr>
      <xdr:spPr>
        <a:xfrm>
          <a:off x="5041900" y="1047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5" name="フローチャート: 判断 134">
          <a:extLst>
            <a:ext uri="{FF2B5EF4-FFF2-40B4-BE49-F238E27FC236}">
              <a16:creationId xmlns:a16="http://schemas.microsoft.com/office/drawing/2014/main" id="{F6F5599C-B6F6-4249-B4EA-28067AE4D222}"/>
            </a:ext>
          </a:extLst>
        </xdr:cNvPr>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119909</xdr:rowOff>
    </xdr:from>
    <xdr:to>
      <xdr:col>19</xdr:col>
      <xdr:colOff>133350</xdr:colOff>
      <xdr:row>61</xdr:row>
      <xdr:rowOff>87206</xdr:rowOff>
    </xdr:to>
    <xdr:cxnSp macro="">
      <xdr:nvCxnSpPr>
        <xdr:cNvPr id="136" name="直線コネクタ 135">
          <a:extLst>
            <a:ext uri="{FF2B5EF4-FFF2-40B4-BE49-F238E27FC236}">
              <a16:creationId xmlns:a16="http://schemas.microsoft.com/office/drawing/2014/main" id="{506EC4B6-CD80-4E83-824C-A5AAD23205DD}"/>
            </a:ext>
          </a:extLst>
        </xdr:cNvPr>
        <xdr:cNvCxnSpPr/>
      </xdr:nvCxnSpPr>
      <xdr:spPr>
        <a:xfrm>
          <a:off x="3225800" y="10406909"/>
          <a:ext cx="889000" cy="138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30374</xdr:rowOff>
    </xdr:from>
    <xdr:to>
      <xdr:col>19</xdr:col>
      <xdr:colOff>184150</xdr:colOff>
      <xdr:row>61</xdr:row>
      <xdr:rowOff>131974</xdr:rowOff>
    </xdr:to>
    <xdr:sp macro="" textlink="">
      <xdr:nvSpPr>
        <xdr:cNvPr id="137" name="フローチャート: 判断 136">
          <a:extLst>
            <a:ext uri="{FF2B5EF4-FFF2-40B4-BE49-F238E27FC236}">
              <a16:creationId xmlns:a16="http://schemas.microsoft.com/office/drawing/2014/main" id="{FCD9C598-0E02-4B0B-B611-E5E4B11CAF8A}"/>
            </a:ext>
          </a:extLst>
        </xdr:cNvPr>
        <xdr:cNvSpPr/>
      </xdr:nvSpPr>
      <xdr:spPr>
        <a:xfrm>
          <a:off x="4064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142151</xdr:rowOff>
    </xdr:from>
    <xdr:ext cx="736600" cy="259045"/>
    <xdr:sp macro="" textlink="">
      <xdr:nvSpPr>
        <xdr:cNvPr id="138" name="テキスト ボックス 137">
          <a:extLst>
            <a:ext uri="{FF2B5EF4-FFF2-40B4-BE49-F238E27FC236}">
              <a16:creationId xmlns:a16="http://schemas.microsoft.com/office/drawing/2014/main" id="{A4B82E11-6685-4D54-9D18-671DB176D797}"/>
            </a:ext>
          </a:extLst>
        </xdr:cNvPr>
        <xdr:cNvSpPr txBox="1"/>
      </xdr:nvSpPr>
      <xdr:spPr>
        <a:xfrm>
          <a:off x="3733800" y="10257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119909</xdr:rowOff>
    </xdr:from>
    <xdr:to>
      <xdr:col>15</xdr:col>
      <xdr:colOff>82550</xdr:colOff>
      <xdr:row>60</xdr:row>
      <xdr:rowOff>150071</xdr:rowOff>
    </xdr:to>
    <xdr:cxnSp macro="">
      <xdr:nvCxnSpPr>
        <xdr:cNvPr id="139" name="直線コネクタ 138">
          <a:extLst>
            <a:ext uri="{FF2B5EF4-FFF2-40B4-BE49-F238E27FC236}">
              <a16:creationId xmlns:a16="http://schemas.microsoft.com/office/drawing/2014/main" id="{CB2D6C40-3226-4A18-A4F0-08F6C80CA9DF}"/>
            </a:ext>
          </a:extLst>
        </xdr:cNvPr>
        <xdr:cNvCxnSpPr/>
      </xdr:nvCxnSpPr>
      <xdr:spPr>
        <a:xfrm flipV="1">
          <a:off x="2336800" y="10406909"/>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6244</xdr:rowOff>
    </xdr:from>
    <xdr:to>
      <xdr:col>15</xdr:col>
      <xdr:colOff>133350</xdr:colOff>
      <xdr:row>61</xdr:row>
      <xdr:rowOff>107844</xdr:rowOff>
    </xdr:to>
    <xdr:sp macro="" textlink="">
      <xdr:nvSpPr>
        <xdr:cNvPr id="140" name="フローチャート: 判断 139">
          <a:extLst>
            <a:ext uri="{FF2B5EF4-FFF2-40B4-BE49-F238E27FC236}">
              <a16:creationId xmlns:a16="http://schemas.microsoft.com/office/drawing/2014/main" id="{0001F863-5349-4BC9-B459-F0E8D4A9254E}"/>
            </a:ext>
          </a:extLst>
        </xdr:cNvPr>
        <xdr:cNvSpPr/>
      </xdr:nvSpPr>
      <xdr:spPr>
        <a:xfrm>
          <a:off x="3175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92621</xdr:rowOff>
    </xdr:from>
    <xdr:ext cx="762000" cy="259045"/>
    <xdr:sp macro="" textlink="">
      <xdr:nvSpPr>
        <xdr:cNvPr id="141" name="テキスト ボックス 140">
          <a:extLst>
            <a:ext uri="{FF2B5EF4-FFF2-40B4-BE49-F238E27FC236}">
              <a16:creationId xmlns:a16="http://schemas.microsoft.com/office/drawing/2014/main" id="{72B1A881-9E5D-4EFC-B053-4E5B5729FF44}"/>
            </a:ext>
          </a:extLst>
        </xdr:cNvPr>
        <xdr:cNvSpPr txBox="1"/>
      </xdr:nvSpPr>
      <xdr:spPr>
        <a:xfrm>
          <a:off x="2844800" y="10551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150071</xdr:rowOff>
    </xdr:from>
    <xdr:to>
      <xdr:col>11</xdr:col>
      <xdr:colOff>31750</xdr:colOff>
      <xdr:row>61</xdr:row>
      <xdr:rowOff>153564</xdr:rowOff>
    </xdr:to>
    <xdr:cxnSp macro="">
      <xdr:nvCxnSpPr>
        <xdr:cNvPr id="142" name="直線コネクタ 141">
          <a:extLst>
            <a:ext uri="{FF2B5EF4-FFF2-40B4-BE49-F238E27FC236}">
              <a16:creationId xmlns:a16="http://schemas.microsoft.com/office/drawing/2014/main" id="{746FCE33-6874-4BE7-8B0B-57F4D725A02D}"/>
            </a:ext>
          </a:extLst>
        </xdr:cNvPr>
        <xdr:cNvCxnSpPr/>
      </xdr:nvCxnSpPr>
      <xdr:spPr>
        <a:xfrm flipV="1">
          <a:off x="1447800" y="10437071"/>
          <a:ext cx="889000" cy="17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105304</xdr:rowOff>
    </xdr:from>
    <xdr:to>
      <xdr:col>11</xdr:col>
      <xdr:colOff>82550</xdr:colOff>
      <xdr:row>61</xdr:row>
      <xdr:rowOff>35454</xdr:rowOff>
    </xdr:to>
    <xdr:sp macro="" textlink="">
      <xdr:nvSpPr>
        <xdr:cNvPr id="143" name="フローチャート: 判断 142">
          <a:extLst>
            <a:ext uri="{FF2B5EF4-FFF2-40B4-BE49-F238E27FC236}">
              <a16:creationId xmlns:a16="http://schemas.microsoft.com/office/drawing/2014/main" id="{36D579DD-F48A-4218-9514-174FE36A306F}"/>
            </a:ext>
          </a:extLst>
        </xdr:cNvPr>
        <xdr:cNvSpPr/>
      </xdr:nvSpPr>
      <xdr:spPr>
        <a:xfrm>
          <a:off x="2286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20231</xdr:rowOff>
    </xdr:from>
    <xdr:ext cx="762000" cy="259045"/>
    <xdr:sp macro="" textlink="">
      <xdr:nvSpPr>
        <xdr:cNvPr id="144" name="テキスト ボックス 143">
          <a:extLst>
            <a:ext uri="{FF2B5EF4-FFF2-40B4-BE49-F238E27FC236}">
              <a16:creationId xmlns:a16="http://schemas.microsoft.com/office/drawing/2014/main" id="{95A0894B-68A7-40E1-8D00-CC0C5D449DFF}"/>
            </a:ext>
          </a:extLst>
        </xdr:cNvPr>
        <xdr:cNvSpPr txBox="1"/>
      </xdr:nvSpPr>
      <xdr:spPr>
        <a:xfrm>
          <a:off x="1955800" y="104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88688</xdr:rowOff>
    </xdr:from>
    <xdr:to>
      <xdr:col>7</xdr:col>
      <xdr:colOff>31750</xdr:colOff>
      <xdr:row>62</xdr:row>
      <xdr:rowOff>18838</xdr:rowOff>
    </xdr:to>
    <xdr:sp macro="" textlink="">
      <xdr:nvSpPr>
        <xdr:cNvPr id="145" name="フローチャート: 判断 144">
          <a:extLst>
            <a:ext uri="{FF2B5EF4-FFF2-40B4-BE49-F238E27FC236}">
              <a16:creationId xmlns:a16="http://schemas.microsoft.com/office/drawing/2014/main" id="{271ED3C9-9BE3-4337-A2CE-45E1826AD5E3}"/>
            </a:ext>
          </a:extLst>
        </xdr:cNvPr>
        <xdr:cNvSpPr/>
      </xdr:nvSpPr>
      <xdr:spPr>
        <a:xfrm>
          <a:off x="1397000" y="10547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29015</xdr:rowOff>
    </xdr:from>
    <xdr:ext cx="762000" cy="259045"/>
    <xdr:sp macro="" textlink="">
      <xdr:nvSpPr>
        <xdr:cNvPr id="146" name="テキスト ボックス 145">
          <a:extLst>
            <a:ext uri="{FF2B5EF4-FFF2-40B4-BE49-F238E27FC236}">
              <a16:creationId xmlns:a16="http://schemas.microsoft.com/office/drawing/2014/main" id="{311A2C7D-AF38-4154-828C-920C0FB85BE2}"/>
            </a:ext>
          </a:extLst>
        </xdr:cNvPr>
        <xdr:cNvSpPr txBox="1"/>
      </xdr:nvSpPr>
      <xdr:spPr>
        <a:xfrm>
          <a:off x="1066800" y="1031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56B90161-FFE0-4320-A74C-C19AFB283B5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7BC05274-FD41-4DD7-B05C-5C736ED3EBC5}"/>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598AA081-592D-4DFC-BF0C-0789BBF68A79}"/>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CA1CB81-4606-402E-A5AB-F6FC9394600E}"/>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2FC88C93-ECAE-42DC-A370-859E25B71FA9}"/>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153564</xdr:rowOff>
    </xdr:from>
    <xdr:to>
      <xdr:col>23</xdr:col>
      <xdr:colOff>184150</xdr:colOff>
      <xdr:row>61</xdr:row>
      <xdr:rowOff>83714</xdr:rowOff>
    </xdr:to>
    <xdr:sp macro="" textlink="">
      <xdr:nvSpPr>
        <xdr:cNvPr id="152" name="楕円 151">
          <a:extLst>
            <a:ext uri="{FF2B5EF4-FFF2-40B4-BE49-F238E27FC236}">
              <a16:creationId xmlns:a16="http://schemas.microsoft.com/office/drawing/2014/main" id="{59155F76-129D-4C97-926C-588A9BE38D65}"/>
            </a:ext>
          </a:extLst>
        </xdr:cNvPr>
        <xdr:cNvSpPr/>
      </xdr:nvSpPr>
      <xdr:spPr>
        <a:xfrm>
          <a:off x="4902200" y="1044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170091</xdr:rowOff>
    </xdr:from>
    <xdr:ext cx="762000" cy="259045"/>
    <xdr:sp macro="" textlink="">
      <xdr:nvSpPr>
        <xdr:cNvPr id="153" name="財政構造の弾力性該当値テキスト">
          <a:extLst>
            <a:ext uri="{FF2B5EF4-FFF2-40B4-BE49-F238E27FC236}">
              <a16:creationId xmlns:a16="http://schemas.microsoft.com/office/drawing/2014/main" id="{52F5FAA1-4CE6-4EDD-AE6F-ECA3E136D4A9}"/>
            </a:ext>
          </a:extLst>
        </xdr:cNvPr>
        <xdr:cNvSpPr txBox="1"/>
      </xdr:nvSpPr>
      <xdr:spPr>
        <a:xfrm>
          <a:off x="5041900" y="10285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36406</xdr:rowOff>
    </xdr:from>
    <xdr:to>
      <xdr:col>19</xdr:col>
      <xdr:colOff>184150</xdr:colOff>
      <xdr:row>61</xdr:row>
      <xdr:rowOff>138006</xdr:rowOff>
    </xdr:to>
    <xdr:sp macro="" textlink="">
      <xdr:nvSpPr>
        <xdr:cNvPr id="154" name="楕円 153">
          <a:extLst>
            <a:ext uri="{FF2B5EF4-FFF2-40B4-BE49-F238E27FC236}">
              <a16:creationId xmlns:a16="http://schemas.microsoft.com/office/drawing/2014/main" id="{676D6887-FCD8-4A07-B8CF-FC13CF32C7DF}"/>
            </a:ext>
          </a:extLst>
        </xdr:cNvPr>
        <xdr:cNvSpPr/>
      </xdr:nvSpPr>
      <xdr:spPr>
        <a:xfrm>
          <a:off x="4064000" y="104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122783</xdr:rowOff>
    </xdr:from>
    <xdr:ext cx="736600" cy="259045"/>
    <xdr:sp macro="" textlink="">
      <xdr:nvSpPr>
        <xdr:cNvPr id="155" name="テキスト ボックス 154">
          <a:extLst>
            <a:ext uri="{FF2B5EF4-FFF2-40B4-BE49-F238E27FC236}">
              <a16:creationId xmlns:a16="http://schemas.microsoft.com/office/drawing/2014/main" id="{35DA3EFB-DC7D-4970-93BD-46B174EE51E9}"/>
            </a:ext>
          </a:extLst>
        </xdr:cNvPr>
        <xdr:cNvSpPr txBox="1"/>
      </xdr:nvSpPr>
      <xdr:spPr>
        <a:xfrm>
          <a:off x="3733800" y="10581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69109</xdr:rowOff>
    </xdr:from>
    <xdr:to>
      <xdr:col>15</xdr:col>
      <xdr:colOff>133350</xdr:colOff>
      <xdr:row>60</xdr:row>
      <xdr:rowOff>170709</xdr:rowOff>
    </xdr:to>
    <xdr:sp macro="" textlink="">
      <xdr:nvSpPr>
        <xdr:cNvPr id="156" name="楕円 155">
          <a:extLst>
            <a:ext uri="{FF2B5EF4-FFF2-40B4-BE49-F238E27FC236}">
              <a16:creationId xmlns:a16="http://schemas.microsoft.com/office/drawing/2014/main" id="{AC583734-548E-41D6-8E8B-047A4F230E0E}"/>
            </a:ext>
          </a:extLst>
        </xdr:cNvPr>
        <xdr:cNvSpPr/>
      </xdr:nvSpPr>
      <xdr:spPr>
        <a:xfrm>
          <a:off x="3175000" y="1035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9436</xdr:rowOff>
    </xdr:from>
    <xdr:ext cx="762000" cy="259045"/>
    <xdr:sp macro="" textlink="">
      <xdr:nvSpPr>
        <xdr:cNvPr id="157" name="テキスト ボックス 156">
          <a:extLst>
            <a:ext uri="{FF2B5EF4-FFF2-40B4-BE49-F238E27FC236}">
              <a16:creationId xmlns:a16="http://schemas.microsoft.com/office/drawing/2014/main" id="{2EB3038E-CBEC-4AFB-90AB-3CC3E222A6F4}"/>
            </a:ext>
          </a:extLst>
        </xdr:cNvPr>
        <xdr:cNvSpPr txBox="1"/>
      </xdr:nvSpPr>
      <xdr:spPr>
        <a:xfrm>
          <a:off x="2844800" y="10124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99271</xdr:rowOff>
    </xdr:from>
    <xdr:to>
      <xdr:col>11</xdr:col>
      <xdr:colOff>82550</xdr:colOff>
      <xdr:row>61</xdr:row>
      <xdr:rowOff>29421</xdr:rowOff>
    </xdr:to>
    <xdr:sp macro="" textlink="">
      <xdr:nvSpPr>
        <xdr:cNvPr id="158" name="楕円 157">
          <a:extLst>
            <a:ext uri="{FF2B5EF4-FFF2-40B4-BE49-F238E27FC236}">
              <a16:creationId xmlns:a16="http://schemas.microsoft.com/office/drawing/2014/main" id="{E72F8C5F-FA66-4779-B4CC-EEE7BBA7719A}"/>
            </a:ext>
          </a:extLst>
        </xdr:cNvPr>
        <xdr:cNvSpPr/>
      </xdr:nvSpPr>
      <xdr:spPr>
        <a:xfrm>
          <a:off x="2286000" y="1038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39598</xdr:rowOff>
    </xdr:from>
    <xdr:ext cx="762000" cy="259045"/>
    <xdr:sp macro="" textlink="">
      <xdr:nvSpPr>
        <xdr:cNvPr id="159" name="テキスト ボックス 158">
          <a:extLst>
            <a:ext uri="{FF2B5EF4-FFF2-40B4-BE49-F238E27FC236}">
              <a16:creationId xmlns:a16="http://schemas.microsoft.com/office/drawing/2014/main" id="{E8A4BEED-D277-44B0-9F58-4E4122E6BEA4}"/>
            </a:ext>
          </a:extLst>
        </xdr:cNvPr>
        <xdr:cNvSpPr txBox="1"/>
      </xdr:nvSpPr>
      <xdr:spPr>
        <a:xfrm>
          <a:off x="1955800" y="10155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102764</xdr:rowOff>
    </xdr:from>
    <xdr:to>
      <xdr:col>7</xdr:col>
      <xdr:colOff>31750</xdr:colOff>
      <xdr:row>62</xdr:row>
      <xdr:rowOff>32914</xdr:rowOff>
    </xdr:to>
    <xdr:sp macro="" textlink="">
      <xdr:nvSpPr>
        <xdr:cNvPr id="160" name="楕円 159">
          <a:extLst>
            <a:ext uri="{FF2B5EF4-FFF2-40B4-BE49-F238E27FC236}">
              <a16:creationId xmlns:a16="http://schemas.microsoft.com/office/drawing/2014/main" id="{06880BAA-CE9A-4ABB-9529-25AD6D9F27A7}"/>
            </a:ext>
          </a:extLst>
        </xdr:cNvPr>
        <xdr:cNvSpPr/>
      </xdr:nvSpPr>
      <xdr:spPr>
        <a:xfrm>
          <a:off x="1397000" y="10561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17691</xdr:rowOff>
    </xdr:from>
    <xdr:ext cx="762000" cy="259045"/>
    <xdr:sp macro="" textlink="">
      <xdr:nvSpPr>
        <xdr:cNvPr id="161" name="テキスト ボックス 160">
          <a:extLst>
            <a:ext uri="{FF2B5EF4-FFF2-40B4-BE49-F238E27FC236}">
              <a16:creationId xmlns:a16="http://schemas.microsoft.com/office/drawing/2014/main" id="{66D0D5D3-C509-4274-84B1-8CC4780F154E}"/>
            </a:ext>
          </a:extLst>
        </xdr:cNvPr>
        <xdr:cNvSpPr txBox="1"/>
      </xdr:nvSpPr>
      <xdr:spPr>
        <a:xfrm>
          <a:off x="1066800" y="10647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8B75E29D-F6E8-409A-8542-1DADA09DB7E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2C1F870E-7C68-4D62-939B-CD17255C4912}"/>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91C5A1AD-35F6-46BA-AAD9-C7FBCFBFAE6A}"/>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[262,167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52FDC0FF-0D51-49F4-92BE-161657C8719F}"/>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DA09D9-B810-4046-940A-5451F08DF73E}"/>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FF0ECCA1-6D44-49E0-82EF-517B9D3809FE}"/>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AAB5E119-81E0-4225-8B43-9329227495BD}"/>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9E741B8F-29B2-43FA-9812-E7C41BAC5E76}"/>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4521EA7E-EA7A-4E79-A718-781E3E1F01D5}"/>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5FBD9D6E-9921-402A-95AC-1EA766CBDBEC}"/>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987A7DED-815C-4FEB-8EC5-89DAD939F7FA}"/>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9B6E37B0-90F6-40C9-821F-3CD985D9B4FE}"/>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FA0F431E-A1BC-41CD-8043-A12C746EC234}"/>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前年度比で</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17,747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円の増加となった。</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人件費（</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百万円増）と物件費（</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47</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百万円増）の増加が主な要因と考えられる。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本町では、給与水準が低いことから類似団体と比較して下回っている状況ではあるが、公共施設の適正な維持管理等に努め、引き続き物件費の減少を図りたい。　</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また、指定管理者制度の導入検討や、新たな定員適正化計画策定等によって適正な定員管理に基づく人件費の抑制に努める。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2EB52304-0CE5-41DB-8DDB-A15DD72600E9}"/>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6439F0F1-870C-4449-839D-AB8DFB3718D4}"/>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12DA069C-6563-4780-A287-1931DE66A584}"/>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4AA33D0-CC3D-49A5-AFEA-245DA366205D}"/>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F33F2478-BA40-4011-9A4D-ACCFF4F365AE}"/>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B5F6E40B-AFE8-426D-9FE7-B86563765EC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B3286A17-245D-413F-96D5-4D2608DCAAE3}"/>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A36A9842-E1B8-49A8-BEAA-698B22E5B189}"/>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F2322057-3A1D-45CC-961E-C4500418E007}"/>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5086CB11-C2EB-4B38-B626-DBC441D6E929}"/>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FBAF4234-BDC7-44BE-9202-1948E548A588}"/>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8E9B3288-B967-43D5-829B-07518E9A72CF}"/>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61E01811-AF2E-49BD-A366-8C8AC0DE7491}"/>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3A45ED2F-BE7B-441F-81ED-DC1421318B04}"/>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A4F524CC-2C7F-4E81-BD3B-0A10503B38B7}"/>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54832</xdr:rowOff>
    </xdr:from>
    <xdr:to>
      <xdr:col>23</xdr:col>
      <xdr:colOff>133350</xdr:colOff>
      <xdr:row>90</xdr:row>
      <xdr:rowOff>43221</xdr:rowOff>
    </xdr:to>
    <xdr:cxnSp macro="">
      <xdr:nvCxnSpPr>
        <xdr:cNvPr id="190" name="直線コネクタ 189">
          <a:extLst>
            <a:ext uri="{FF2B5EF4-FFF2-40B4-BE49-F238E27FC236}">
              <a16:creationId xmlns:a16="http://schemas.microsoft.com/office/drawing/2014/main" id="{2DDB9601-D7F5-4DC3-9B7C-4F9026D50323}"/>
            </a:ext>
          </a:extLst>
        </xdr:cNvPr>
        <xdr:cNvCxnSpPr/>
      </xdr:nvCxnSpPr>
      <xdr:spPr>
        <a:xfrm flipV="1">
          <a:off x="4953000" y="13942282"/>
          <a:ext cx="0" cy="1531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15298</xdr:rowOff>
    </xdr:from>
    <xdr:ext cx="762000" cy="259045"/>
    <xdr:sp macro="" textlink="">
      <xdr:nvSpPr>
        <xdr:cNvPr id="191" name="人件費・物件費等の状況最小値テキスト">
          <a:extLst>
            <a:ext uri="{FF2B5EF4-FFF2-40B4-BE49-F238E27FC236}">
              <a16:creationId xmlns:a16="http://schemas.microsoft.com/office/drawing/2014/main" id="{3EC3EF63-991F-465F-BEAB-71163F6CCB40}"/>
            </a:ext>
          </a:extLst>
        </xdr:cNvPr>
        <xdr:cNvSpPr txBox="1"/>
      </xdr:nvSpPr>
      <xdr:spPr>
        <a:xfrm>
          <a:off x="5041900" y="1544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43221</xdr:rowOff>
    </xdr:from>
    <xdr:to>
      <xdr:col>24</xdr:col>
      <xdr:colOff>12700</xdr:colOff>
      <xdr:row>90</xdr:row>
      <xdr:rowOff>43221</xdr:rowOff>
    </xdr:to>
    <xdr:cxnSp macro="">
      <xdr:nvCxnSpPr>
        <xdr:cNvPr id="192" name="直線コネクタ 191">
          <a:extLst>
            <a:ext uri="{FF2B5EF4-FFF2-40B4-BE49-F238E27FC236}">
              <a16:creationId xmlns:a16="http://schemas.microsoft.com/office/drawing/2014/main" id="{73BE115F-86FE-4655-8735-CC5F447D4E8F}"/>
            </a:ext>
          </a:extLst>
        </xdr:cNvPr>
        <xdr:cNvCxnSpPr/>
      </xdr:nvCxnSpPr>
      <xdr:spPr>
        <a:xfrm>
          <a:off x="4864100" y="1547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141209</xdr:rowOff>
    </xdr:from>
    <xdr:ext cx="762000" cy="259045"/>
    <xdr:sp macro="" textlink="">
      <xdr:nvSpPr>
        <xdr:cNvPr id="193" name="人件費・物件費等の状況最大値テキスト">
          <a:extLst>
            <a:ext uri="{FF2B5EF4-FFF2-40B4-BE49-F238E27FC236}">
              <a16:creationId xmlns:a16="http://schemas.microsoft.com/office/drawing/2014/main" id="{5009B264-1482-44A6-BA16-CAD28458787D}"/>
            </a:ext>
          </a:extLst>
        </xdr:cNvPr>
        <xdr:cNvSpPr txBox="1"/>
      </xdr:nvSpPr>
      <xdr:spPr>
        <a:xfrm>
          <a:off x="5041900" y="1368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54832</xdr:rowOff>
    </xdr:from>
    <xdr:to>
      <xdr:col>24</xdr:col>
      <xdr:colOff>12700</xdr:colOff>
      <xdr:row>81</xdr:row>
      <xdr:rowOff>54832</xdr:rowOff>
    </xdr:to>
    <xdr:cxnSp macro="">
      <xdr:nvCxnSpPr>
        <xdr:cNvPr id="194" name="直線コネクタ 193">
          <a:extLst>
            <a:ext uri="{FF2B5EF4-FFF2-40B4-BE49-F238E27FC236}">
              <a16:creationId xmlns:a16="http://schemas.microsoft.com/office/drawing/2014/main" id="{785940BA-FFA5-43B8-9A86-6D1832EF0C09}"/>
            </a:ext>
          </a:extLst>
        </xdr:cNvPr>
        <xdr:cNvCxnSpPr/>
      </xdr:nvCxnSpPr>
      <xdr:spPr>
        <a:xfrm>
          <a:off x="4864100" y="1394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109812</xdr:rowOff>
    </xdr:from>
    <xdr:to>
      <xdr:col>23</xdr:col>
      <xdr:colOff>133350</xdr:colOff>
      <xdr:row>81</xdr:row>
      <xdr:rowOff>124087</xdr:rowOff>
    </xdr:to>
    <xdr:cxnSp macro="">
      <xdr:nvCxnSpPr>
        <xdr:cNvPr id="195" name="直線コネクタ 194">
          <a:extLst>
            <a:ext uri="{FF2B5EF4-FFF2-40B4-BE49-F238E27FC236}">
              <a16:creationId xmlns:a16="http://schemas.microsoft.com/office/drawing/2014/main" id="{0650BE39-C1F3-4753-BA20-AC083298E903}"/>
            </a:ext>
          </a:extLst>
        </xdr:cNvPr>
        <xdr:cNvCxnSpPr/>
      </xdr:nvCxnSpPr>
      <xdr:spPr>
        <a:xfrm>
          <a:off x="4114800" y="13997262"/>
          <a:ext cx="838200" cy="14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108863</xdr:rowOff>
    </xdr:from>
    <xdr:ext cx="762000" cy="259045"/>
    <xdr:sp macro="" textlink="">
      <xdr:nvSpPr>
        <xdr:cNvPr id="196" name="人件費・物件費等の状況平均値テキスト">
          <a:extLst>
            <a:ext uri="{FF2B5EF4-FFF2-40B4-BE49-F238E27FC236}">
              <a16:creationId xmlns:a16="http://schemas.microsoft.com/office/drawing/2014/main" id="{D2DCC275-DAFB-45C9-9AB3-BCCFDA818985}"/>
            </a:ext>
          </a:extLst>
        </xdr:cNvPr>
        <xdr:cNvSpPr txBox="1"/>
      </xdr:nvSpPr>
      <xdr:spPr>
        <a:xfrm>
          <a:off x="5041900" y="139963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129480</xdr:rowOff>
    </xdr:from>
    <xdr:to>
      <xdr:col>23</xdr:col>
      <xdr:colOff>184150</xdr:colOff>
      <xdr:row>82</xdr:row>
      <xdr:rowOff>59630</xdr:rowOff>
    </xdr:to>
    <xdr:sp macro="" textlink="">
      <xdr:nvSpPr>
        <xdr:cNvPr id="197" name="フローチャート: 判断 196">
          <a:extLst>
            <a:ext uri="{FF2B5EF4-FFF2-40B4-BE49-F238E27FC236}">
              <a16:creationId xmlns:a16="http://schemas.microsoft.com/office/drawing/2014/main" id="{32B01149-787E-4BA6-82FA-A88C77E63F5C}"/>
            </a:ext>
          </a:extLst>
        </xdr:cNvPr>
        <xdr:cNvSpPr/>
      </xdr:nvSpPr>
      <xdr:spPr>
        <a:xfrm>
          <a:off x="4902200" y="140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93785</xdr:rowOff>
    </xdr:from>
    <xdr:to>
      <xdr:col>19</xdr:col>
      <xdr:colOff>133350</xdr:colOff>
      <xdr:row>81</xdr:row>
      <xdr:rowOff>109812</xdr:rowOff>
    </xdr:to>
    <xdr:cxnSp macro="">
      <xdr:nvCxnSpPr>
        <xdr:cNvPr id="198" name="直線コネクタ 197">
          <a:extLst>
            <a:ext uri="{FF2B5EF4-FFF2-40B4-BE49-F238E27FC236}">
              <a16:creationId xmlns:a16="http://schemas.microsoft.com/office/drawing/2014/main" id="{A1B6CEBF-314D-437F-9879-98727EF2132E}"/>
            </a:ext>
          </a:extLst>
        </xdr:cNvPr>
        <xdr:cNvCxnSpPr/>
      </xdr:nvCxnSpPr>
      <xdr:spPr>
        <a:xfrm>
          <a:off x="3225800" y="13981235"/>
          <a:ext cx="889000" cy="16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106231</xdr:rowOff>
    </xdr:from>
    <xdr:to>
      <xdr:col>19</xdr:col>
      <xdr:colOff>184150</xdr:colOff>
      <xdr:row>82</xdr:row>
      <xdr:rowOff>36381</xdr:rowOff>
    </xdr:to>
    <xdr:sp macro="" textlink="">
      <xdr:nvSpPr>
        <xdr:cNvPr id="199" name="フローチャート: 判断 198">
          <a:extLst>
            <a:ext uri="{FF2B5EF4-FFF2-40B4-BE49-F238E27FC236}">
              <a16:creationId xmlns:a16="http://schemas.microsoft.com/office/drawing/2014/main" id="{3C30C70F-A39D-45DF-9605-392822B49A56}"/>
            </a:ext>
          </a:extLst>
        </xdr:cNvPr>
        <xdr:cNvSpPr/>
      </xdr:nvSpPr>
      <xdr:spPr>
        <a:xfrm>
          <a:off x="40640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21158</xdr:rowOff>
    </xdr:from>
    <xdr:ext cx="736600" cy="259045"/>
    <xdr:sp macro="" textlink="">
      <xdr:nvSpPr>
        <xdr:cNvPr id="200" name="テキスト ボックス 199">
          <a:extLst>
            <a:ext uri="{FF2B5EF4-FFF2-40B4-BE49-F238E27FC236}">
              <a16:creationId xmlns:a16="http://schemas.microsoft.com/office/drawing/2014/main" id="{2B7ADF35-8338-45F9-8B5E-701BD9DB784E}"/>
            </a:ext>
          </a:extLst>
        </xdr:cNvPr>
        <xdr:cNvSpPr txBox="1"/>
      </xdr:nvSpPr>
      <xdr:spPr>
        <a:xfrm>
          <a:off x="3733800" y="14080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86992</xdr:rowOff>
    </xdr:from>
    <xdr:to>
      <xdr:col>15</xdr:col>
      <xdr:colOff>82550</xdr:colOff>
      <xdr:row>81</xdr:row>
      <xdr:rowOff>93785</xdr:rowOff>
    </xdr:to>
    <xdr:cxnSp macro="">
      <xdr:nvCxnSpPr>
        <xdr:cNvPr id="201" name="直線コネクタ 200">
          <a:extLst>
            <a:ext uri="{FF2B5EF4-FFF2-40B4-BE49-F238E27FC236}">
              <a16:creationId xmlns:a16="http://schemas.microsoft.com/office/drawing/2014/main" id="{5483DFC8-1B96-48D7-9C42-EA4F75AFDE67}"/>
            </a:ext>
          </a:extLst>
        </xdr:cNvPr>
        <xdr:cNvCxnSpPr/>
      </xdr:nvCxnSpPr>
      <xdr:spPr>
        <a:xfrm>
          <a:off x="2336800" y="13974442"/>
          <a:ext cx="889000" cy="6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98913</xdr:rowOff>
    </xdr:from>
    <xdr:to>
      <xdr:col>15</xdr:col>
      <xdr:colOff>133350</xdr:colOff>
      <xdr:row>82</xdr:row>
      <xdr:rowOff>29063</xdr:rowOff>
    </xdr:to>
    <xdr:sp macro="" textlink="">
      <xdr:nvSpPr>
        <xdr:cNvPr id="202" name="フローチャート: 判断 201">
          <a:extLst>
            <a:ext uri="{FF2B5EF4-FFF2-40B4-BE49-F238E27FC236}">
              <a16:creationId xmlns:a16="http://schemas.microsoft.com/office/drawing/2014/main" id="{34D500D5-CFF1-4BC6-9F86-C5A95B7A50EB}"/>
            </a:ext>
          </a:extLst>
        </xdr:cNvPr>
        <xdr:cNvSpPr/>
      </xdr:nvSpPr>
      <xdr:spPr>
        <a:xfrm>
          <a:off x="3175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13840</xdr:rowOff>
    </xdr:from>
    <xdr:ext cx="762000" cy="259045"/>
    <xdr:sp macro="" textlink="">
      <xdr:nvSpPr>
        <xdr:cNvPr id="203" name="テキスト ボックス 202">
          <a:extLst>
            <a:ext uri="{FF2B5EF4-FFF2-40B4-BE49-F238E27FC236}">
              <a16:creationId xmlns:a16="http://schemas.microsoft.com/office/drawing/2014/main" id="{C6024BD1-9C27-4D3D-A0B0-69BA9DDD0630}"/>
            </a:ext>
          </a:extLst>
        </xdr:cNvPr>
        <xdr:cNvSpPr txBox="1"/>
      </xdr:nvSpPr>
      <xdr:spPr>
        <a:xfrm>
          <a:off x="2844800" y="14072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84161</xdr:rowOff>
    </xdr:from>
    <xdr:to>
      <xdr:col>11</xdr:col>
      <xdr:colOff>31750</xdr:colOff>
      <xdr:row>81</xdr:row>
      <xdr:rowOff>86992</xdr:rowOff>
    </xdr:to>
    <xdr:cxnSp macro="">
      <xdr:nvCxnSpPr>
        <xdr:cNvPr id="204" name="直線コネクタ 203">
          <a:extLst>
            <a:ext uri="{FF2B5EF4-FFF2-40B4-BE49-F238E27FC236}">
              <a16:creationId xmlns:a16="http://schemas.microsoft.com/office/drawing/2014/main" id="{14F99211-F542-4774-9014-66C3A652BC74}"/>
            </a:ext>
          </a:extLst>
        </xdr:cNvPr>
        <xdr:cNvCxnSpPr/>
      </xdr:nvCxnSpPr>
      <xdr:spPr>
        <a:xfrm>
          <a:off x="1447800" y="13971611"/>
          <a:ext cx="889000" cy="2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85297</xdr:rowOff>
    </xdr:from>
    <xdr:to>
      <xdr:col>11</xdr:col>
      <xdr:colOff>82550</xdr:colOff>
      <xdr:row>82</xdr:row>
      <xdr:rowOff>15447</xdr:rowOff>
    </xdr:to>
    <xdr:sp macro="" textlink="">
      <xdr:nvSpPr>
        <xdr:cNvPr id="205" name="フローチャート: 判断 204">
          <a:extLst>
            <a:ext uri="{FF2B5EF4-FFF2-40B4-BE49-F238E27FC236}">
              <a16:creationId xmlns:a16="http://schemas.microsoft.com/office/drawing/2014/main" id="{805BE571-BBEB-4D01-9536-7890324C3478}"/>
            </a:ext>
          </a:extLst>
        </xdr:cNvPr>
        <xdr:cNvSpPr/>
      </xdr:nvSpPr>
      <xdr:spPr>
        <a:xfrm>
          <a:off x="2286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224</xdr:rowOff>
    </xdr:from>
    <xdr:ext cx="762000" cy="259045"/>
    <xdr:sp macro="" textlink="">
      <xdr:nvSpPr>
        <xdr:cNvPr id="206" name="テキスト ボックス 205">
          <a:extLst>
            <a:ext uri="{FF2B5EF4-FFF2-40B4-BE49-F238E27FC236}">
              <a16:creationId xmlns:a16="http://schemas.microsoft.com/office/drawing/2014/main" id="{A261C049-D190-4865-9B33-3A9C2261DCF8}"/>
            </a:ext>
          </a:extLst>
        </xdr:cNvPr>
        <xdr:cNvSpPr txBox="1"/>
      </xdr:nvSpPr>
      <xdr:spPr>
        <a:xfrm>
          <a:off x="1955800" y="14059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74961</xdr:rowOff>
    </xdr:from>
    <xdr:to>
      <xdr:col>7</xdr:col>
      <xdr:colOff>31750</xdr:colOff>
      <xdr:row>82</xdr:row>
      <xdr:rowOff>5111</xdr:rowOff>
    </xdr:to>
    <xdr:sp macro="" textlink="">
      <xdr:nvSpPr>
        <xdr:cNvPr id="207" name="フローチャート: 判断 206">
          <a:extLst>
            <a:ext uri="{FF2B5EF4-FFF2-40B4-BE49-F238E27FC236}">
              <a16:creationId xmlns:a16="http://schemas.microsoft.com/office/drawing/2014/main" id="{43092DDC-2646-46B7-A013-986797A5EB9B}"/>
            </a:ext>
          </a:extLst>
        </xdr:cNvPr>
        <xdr:cNvSpPr/>
      </xdr:nvSpPr>
      <xdr:spPr>
        <a:xfrm>
          <a:off x="1397000" y="1396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161338</xdr:rowOff>
    </xdr:from>
    <xdr:ext cx="762000" cy="259045"/>
    <xdr:sp macro="" textlink="">
      <xdr:nvSpPr>
        <xdr:cNvPr id="208" name="テキスト ボックス 207">
          <a:extLst>
            <a:ext uri="{FF2B5EF4-FFF2-40B4-BE49-F238E27FC236}">
              <a16:creationId xmlns:a16="http://schemas.microsoft.com/office/drawing/2014/main" id="{5201CE4E-44A3-457C-A125-2341ACC5E364}"/>
            </a:ext>
          </a:extLst>
        </xdr:cNvPr>
        <xdr:cNvSpPr txBox="1"/>
      </xdr:nvSpPr>
      <xdr:spPr>
        <a:xfrm>
          <a:off x="1066800" y="14048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74C9A8E-27F8-430E-B5C4-646ED1B0120A}"/>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E0D3E82E-F7B9-4EF2-BA19-FAE51B6CB3EA}"/>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6E6BDABE-55C9-4CAD-9FC6-1BE7A28EE935}"/>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645DF08B-FB1A-4D00-99F6-E63485A7D658}"/>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4F2D9861-4F1C-4E0C-A5D8-11A1CC9DC3F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73287</xdr:rowOff>
    </xdr:from>
    <xdr:to>
      <xdr:col>23</xdr:col>
      <xdr:colOff>184150</xdr:colOff>
      <xdr:row>82</xdr:row>
      <xdr:rowOff>3437</xdr:rowOff>
    </xdr:to>
    <xdr:sp macro="" textlink="">
      <xdr:nvSpPr>
        <xdr:cNvPr id="214" name="楕円 213">
          <a:extLst>
            <a:ext uri="{FF2B5EF4-FFF2-40B4-BE49-F238E27FC236}">
              <a16:creationId xmlns:a16="http://schemas.microsoft.com/office/drawing/2014/main" id="{7FBF3013-CB07-46BC-830D-E89E3BAFFFF1}"/>
            </a:ext>
          </a:extLst>
        </xdr:cNvPr>
        <xdr:cNvSpPr/>
      </xdr:nvSpPr>
      <xdr:spPr>
        <a:xfrm>
          <a:off x="4902200" y="1396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166014</xdr:rowOff>
    </xdr:from>
    <xdr:ext cx="762000" cy="259045"/>
    <xdr:sp macro="" textlink="">
      <xdr:nvSpPr>
        <xdr:cNvPr id="215" name="人件費・物件費等の状況該当値テキスト">
          <a:extLst>
            <a:ext uri="{FF2B5EF4-FFF2-40B4-BE49-F238E27FC236}">
              <a16:creationId xmlns:a16="http://schemas.microsoft.com/office/drawing/2014/main" id="{193D993E-DA24-44AC-B877-D3C4F3469E70}"/>
            </a:ext>
          </a:extLst>
        </xdr:cNvPr>
        <xdr:cNvSpPr txBox="1"/>
      </xdr:nvSpPr>
      <xdr:spPr>
        <a:xfrm>
          <a:off x="5041900" y="13882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59012</xdr:rowOff>
    </xdr:from>
    <xdr:to>
      <xdr:col>19</xdr:col>
      <xdr:colOff>184150</xdr:colOff>
      <xdr:row>81</xdr:row>
      <xdr:rowOff>160612</xdr:rowOff>
    </xdr:to>
    <xdr:sp macro="" textlink="">
      <xdr:nvSpPr>
        <xdr:cNvPr id="216" name="楕円 215">
          <a:extLst>
            <a:ext uri="{FF2B5EF4-FFF2-40B4-BE49-F238E27FC236}">
              <a16:creationId xmlns:a16="http://schemas.microsoft.com/office/drawing/2014/main" id="{E6A37310-4E20-4248-937B-9955B18013B3}"/>
            </a:ext>
          </a:extLst>
        </xdr:cNvPr>
        <xdr:cNvSpPr/>
      </xdr:nvSpPr>
      <xdr:spPr>
        <a:xfrm>
          <a:off x="4064000" y="1394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170789</xdr:rowOff>
    </xdr:from>
    <xdr:ext cx="736600" cy="259045"/>
    <xdr:sp macro="" textlink="">
      <xdr:nvSpPr>
        <xdr:cNvPr id="217" name="テキスト ボックス 216">
          <a:extLst>
            <a:ext uri="{FF2B5EF4-FFF2-40B4-BE49-F238E27FC236}">
              <a16:creationId xmlns:a16="http://schemas.microsoft.com/office/drawing/2014/main" id="{31B8292C-CEE6-47CD-9AB1-8DCF00A926A4}"/>
            </a:ext>
          </a:extLst>
        </xdr:cNvPr>
        <xdr:cNvSpPr txBox="1"/>
      </xdr:nvSpPr>
      <xdr:spPr>
        <a:xfrm>
          <a:off x="3733800" y="13715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42985</xdr:rowOff>
    </xdr:from>
    <xdr:to>
      <xdr:col>15</xdr:col>
      <xdr:colOff>133350</xdr:colOff>
      <xdr:row>81</xdr:row>
      <xdr:rowOff>144585</xdr:rowOff>
    </xdr:to>
    <xdr:sp macro="" textlink="">
      <xdr:nvSpPr>
        <xdr:cNvPr id="218" name="楕円 217">
          <a:extLst>
            <a:ext uri="{FF2B5EF4-FFF2-40B4-BE49-F238E27FC236}">
              <a16:creationId xmlns:a16="http://schemas.microsoft.com/office/drawing/2014/main" id="{A2A1A56D-7F90-4B00-B87B-3EB58F5AFBE4}"/>
            </a:ext>
          </a:extLst>
        </xdr:cNvPr>
        <xdr:cNvSpPr/>
      </xdr:nvSpPr>
      <xdr:spPr>
        <a:xfrm>
          <a:off x="3175000" y="1393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154762</xdr:rowOff>
    </xdr:from>
    <xdr:ext cx="762000" cy="259045"/>
    <xdr:sp macro="" textlink="">
      <xdr:nvSpPr>
        <xdr:cNvPr id="219" name="テキスト ボックス 218">
          <a:extLst>
            <a:ext uri="{FF2B5EF4-FFF2-40B4-BE49-F238E27FC236}">
              <a16:creationId xmlns:a16="http://schemas.microsoft.com/office/drawing/2014/main" id="{EF74EF1B-64CA-47C0-928C-47F9CCB28D6B}"/>
            </a:ext>
          </a:extLst>
        </xdr:cNvPr>
        <xdr:cNvSpPr txBox="1"/>
      </xdr:nvSpPr>
      <xdr:spPr>
        <a:xfrm>
          <a:off x="2844800" y="13699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36192</xdr:rowOff>
    </xdr:from>
    <xdr:to>
      <xdr:col>11</xdr:col>
      <xdr:colOff>82550</xdr:colOff>
      <xdr:row>81</xdr:row>
      <xdr:rowOff>137792</xdr:rowOff>
    </xdr:to>
    <xdr:sp macro="" textlink="">
      <xdr:nvSpPr>
        <xdr:cNvPr id="220" name="楕円 219">
          <a:extLst>
            <a:ext uri="{FF2B5EF4-FFF2-40B4-BE49-F238E27FC236}">
              <a16:creationId xmlns:a16="http://schemas.microsoft.com/office/drawing/2014/main" id="{9E0A6436-A8D9-48B4-ADCD-765F05090188}"/>
            </a:ext>
          </a:extLst>
        </xdr:cNvPr>
        <xdr:cNvSpPr/>
      </xdr:nvSpPr>
      <xdr:spPr>
        <a:xfrm>
          <a:off x="2286000" y="1392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147969</xdr:rowOff>
    </xdr:from>
    <xdr:ext cx="762000" cy="259045"/>
    <xdr:sp macro="" textlink="">
      <xdr:nvSpPr>
        <xdr:cNvPr id="221" name="テキスト ボックス 220">
          <a:extLst>
            <a:ext uri="{FF2B5EF4-FFF2-40B4-BE49-F238E27FC236}">
              <a16:creationId xmlns:a16="http://schemas.microsoft.com/office/drawing/2014/main" id="{1D0AA3AA-FB77-4068-A2F2-112D49FE71A4}"/>
            </a:ext>
          </a:extLst>
        </xdr:cNvPr>
        <xdr:cNvSpPr txBox="1"/>
      </xdr:nvSpPr>
      <xdr:spPr>
        <a:xfrm>
          <a:off x="1955800" y="1369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33361</xdr:rowOff>
    </xdr:from>
    <xdr:to>
      <xdr:col>7</xdr:col>
      <xdr:colOff>31750</xdr:colOff>
      <xdr:row>81</xdr:row>
      <xdr:rowOff>134961</xdr:rowOff>
    </xdr:to>
    <xdr:sp macro="" textlink="">
      <xdr:nvSpPr>
        <xdr:cNvPr id="222" name="楕円 221">
          <a:extLst>
            <a:ext uri="{FF2B5EF4-FFF2-40B4-BE49-F238E27FC236}">
              <a16:creationId xmlns:a16="http://schemas.microsoft.com/office/drawing/2014/main" id="{384A1EEB-5BCA-46AA-A48E-D6ED4113C0FE}"/>
            </a:ext>
          </a:extLst>
        </xdr:cNvPr>
        <xdr:cNvSpPr/>
      </xdr:nvSpPr>
      <xdr:spPr>
        <a:xfrm>
          <a:off x="1397000" y="13920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145138</xdr:rowOff>
    </xdr:from>
    <xdr:ext cx="762000" cy="259045"/>
    <xdr:sp macro="" textlink="">
      <xdr:nvSpPr>
        <xdr:cNvPr id="223" name="テキスト ボックス 222">
          <a:extLst>
            <a:ext uri="{FF2B5EF4-FFF2-40B4-BE49-F238E27FC236}">
              <a16:creationId xmlns:a16="http://schemas.microsoft.com/office/drawing/2014/main" id="{946F8B02-DF2E-4EEC-B636-54218DE87B47}"/>
            </a:ext>
          </a:extLst>
        </xdr:cNvPr>
        <xdr:cNvSpPr txBox="1"/>
      </xdr:nvSpPr>
      <xdr:spPr>
        <a:xfrm>
          <a:off x="1066800" y="13689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9E664D32-7EC7-40C6-84A5-D2EBF5099625}"/>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1C686F79-8B96-4EA1-A7ED-D7E58F8B4CF7}"/>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64A9D4E3-B7E7-4F52-83B8-D33794C66722}"/>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C6CC1657-B647-4074-855C-664DF3102CB8}"/>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4A6E5E7F-0B11-489D-AAEF-25FCFEA29EF7}"/>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EC1EB9F1-3EB9-4479-B55A-56087FCEF3AE}"/>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153C5EC-61CF-4751-BB57-A1FBDDFEF7F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AA6DB612-FB2B-4B61-9C3E-105258CD2DC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71883793-FB79-4338-BEF3-32365E956CFA}"/>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AAAC7D89-C681-42EC-84BA-2C543048FA9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33566B2A-9589-4535-8637-F8602D281141}"/>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EC68E593-101D-4F40-979C-09EA8DA27ECC}"/>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F36F3DA5-DE61-4032-BBD9-A9468FA324E7}"/>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から</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は増加傾向となって</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おり</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95.9</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に至った。</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前年比は</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0.2</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ポイント増加する結果となったが、類似団体や県平均と比べても低い水準となっているため、引き続き給与水準の適正な維持に努める。</a:t>
          </a:r>
          <a:endParaRPr kumimoji="0" lang="ja-JP" altLang="ja-JP"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D8A07EB1-17B1-4636-AC32-292FCFF9E691}"/>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2CCE2E42-A313-438A-9BC5-1B9CBEEC5E8F}"/>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D4305FAC-87F4-4054-9EA0-CE0725595631}"/>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3E23277B-542E-4206-8707-F2DF49D9B279}"/>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CB31E204-62E8-4FB8-9CEC-07693B049F02}"/>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BB359933-AE6D-4989-B0A2-CF00AFEAC46C}"/>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CE0E8743-6629-4223-AF6D-CA3C2A3DD8A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93C325BC-26F3-4425-854E-A767FA2D55B8}"/>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4E30CC6E-72C0-45A4-ACFF-FDEEA6FFA066}"/>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4100310A-6065-4B3E-8BE1-D69E7FF70C9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F3129FBD-B5C7-45B6-87DC-53124EDEC7BC}"/>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349C934-E550-4940-99CF-99AC021E594B}"/>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326AAFB6-B76B-4FE3-A617-1F5853926034}"/>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8E5F45F3-A36F-473E-82E1-ECE0B27949ED}"/>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8A88ACFF-3E5F-4810-950D-1EBA10ADC70D}"/>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71261</xdr:rowOff>
    </xdr:from>
    <xdr:to>
      <xdr:col>81</xdr:col>
      <xdr:colOff>44450</xdr:colOff>
      <xdr:row>89</xdr:row>
      <xdr:rowOff>16228</xdr:rowOff>
    </xdr:to>
    <xdr:cxnSp macro="">
      <xdr:nvCxnSpPr>
        <xdr:cNvPr id="252" name="直線コネクタ 251">
          <a:extLst>
            <a:ext uri="{FF2B5EF4-FFF2-40B4-BE49-F238E27FC236}">
              <a16:creationId xmlns:a16="http://schemas.microsoft.com/office/drawing/2014/main" id="{C0AA4A4A-785B-4B46-9CEB-14AAECBD1FD2}"/>
            </a:ext>
          </a:extLst>
        </xdr:cNvPr>
        <xdr:cNvCxnSpPr/>
      </xdr:nvCxnSpPr>
      <xdr:spPr>
        <a:xfrm flipV="1">
          <a:off x="17018000" y="13787261"/>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159755</xdr:rowOff>
    </xdr:from>
    <xdr:ext cx="762000" cy="259045"/>
    <xdr:sp macro="" textlink="">
      <xdr:nvSpPr>
        <xdr:cNvPr id="253" name="給与水準   （国との比較）最小値テキスト">
          <a:extLst>
            <a:ext uri="{FF2B5EF4-FFF2-40B4-BE49-F238E27FC236}">
              <a16:creationId xmlns:a16="http://schemas.microsoft.com/office/drawing/2014/main" id="{24FCBCF8-7B4C-405C-8C7A-9FBEB364AD83}"/>
            </a:ext>
          </a:extLst>
        </xdr:cNvPr>
        <xdr:cNvSpPr txBox="1"/>
      </xdr:nvSpPr>
      <xdr:spPr>
        <a:xfrm>
          <a:off x="17106900" y="1524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16228</xdr:rowOff>
    </xdr:from>
    <xdr:to>
      <xdr:col>81</xdr:col>
      <xdr:colOff>133350</xdr:colOff>
      <xdr:row>89</xdr:row>
      <xdr:rowOff>16228</xdr:rowOff>
    </xdr:to>
    <xdr:cxnSp macro="">
      <xdr:nvCxnSpPr>
        <xdr:cNvPr id="254" name="直線コネクタ 253">
          <a:extLst>
            <a:ext uri="{FF2B5EF4-FFF2-40B4-BE49-F238E27FC236}">
              <a16:creationId xmlns:a16="http://schemas.microsoft.com/office/drawing/2014/main" id="{9A605281-0A15-4DD8-AC76-58DDFE47931A}"/>
            </a:ext>
          </a:extLst>
        </xdr:cNvPr>
        <xdr:cNvCxnSpPr/>
      </xdr:nvCxnSpPr>
      <xdr:spPr>
        <a:xfrm>
          <a:off x="16929100" y="1527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157638</xdr:rowOff>
    </xdr:from>
    <xdr:ext cx="762000" cy="259045"/>
    <xdr:sp macro="" textlink="">
      <xdr:nvSpPr>
        <xdr:cNvPr id="255" name="給与水準   （国との比較）最大値テキスト">
          <a:extLst>
            <a:ext uri="{FF2B5EF4-FFF2-40B4-BE49-F238E27FC236}">
              <a16:creationId xmlns:a16="http://schemas.microsoft.com/office/drawing/2014/main" id="{AFA76073-2834-414C-B636-FF98EF0F6D60}"/>
            </a:ext>
          </a:extLst>
        </xdr:cNvPr>
        <xdr:cNvSpPr txBox="1"/>
      </xdr:nvSpPr>
      <xdr:spPr>
        <a:xfrm>
          <a:off x="17106900" y="1353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71261</xdr:rowOff>
    </xdr:from>
    <xdr:to>
      <xdr:col>81</xdr:col>
      <xdr:colOff>133350</xdr:colOff>
      <xdr:row>80</xdr:row>
      <xdr:rowOff>71261</xdr:rowOff>
    </xdr:to>
    <xdr:cxnSp macro="">
      <xdr:nvCxnSpPr>
        <xdr:cNvPr id="256" name="直線コネクタ 255">
          <a:extLst>
            <a:ext uri="{FF2B5EF4-FFF2-40B4-BE49-F238E27FC236}">
              <a16:creationId xmlns:a16="http://schemas.microsoft.com/office/drawing/2014/main" id="{65448695-7259-4C0C-BEC8-C0550A697BEF}"/>
            </a:ext>
          </a:extLst>
        </xdr:cNvPr>
        <xdr:cNvCxnSpPr/>
      </xdr:nvCxnSpPr>
      <xdr:spPr>
        <a:xfrm>
          <a:off x="16929100" y="137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162984</xdr:rowOff>
    </xdr:from>
    <xdr:to>
      <xdr:col>81</xdr:col>
      <xdr:colOff>44450</xdr:colOff>
      <xdr:row>85</xdr:row>
      <xdr:rowOff>18345</xdr:rowOff>
    </xdr:to>
    <xdr:cxnSp macro="">
      <xdr:nvCxnSpPr>
        <xdr:cNvPr id="257" name="直線コネクタ 256">
          <a:extLst>
            <a:ext uri="{FF2B5EF4-FFF2-40B4-BE49-F238E27FC236}">
              <a16:creationId xmlns:a16="http://schemas.microsoft.com/office/drawing/2014/main" id="{28E9B79E-894C-48BA-93DC-2AA014C5B7D0}"/>
            </a:ext>
          </a:extLst>
        </xdr:cNvPr>
        <xdr:cNvCxnSpPr/>
      </xdr:nvCxnSpPr>
      <xdr:spPr>
        <a:xfrm>
          <a:off x="16179800" y="14564784"/>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8" name="給与水準   （国との比較）平均値テキスト">
          <a:extLst>
            <a:ext uri="{FF2B5EF4-FFF2-40B4-BE49-F238E27FC236}">
              <a16:creationId xmlns:a16="http://schemas.microsoft.com/office/drawing/2014/main" id="{B7614FFF-862E-480C-8407-8C4D1DDFA76D}"/>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9" name="フローチャート: 判断 258">
          <a:extLst>
            <a:ext uri="{FF2B5EF4-FFF2-40B4-BE49-F238E27FC236}">
              <a16:creationId xmlns:a16="http://schemas.microsoft.com/office/drawing/2014/main" id="{2F599B34-4F74-4E7E-99E7-F210937CB0A6}"/>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82550</xdr:rowOff>
    </xdr:from>
    <xdr:to>
      <xdr:col>77</xdr:col>
      <xdr:colOff>44450</xdr:colOff>
      <xdr:row>84</xdr:row>
      <xdr:rowOff>162984</xdr:rowOff>
    </xdr:to>
    <xdr:cxnSp macro="">
      <xdr:nvCxnSpPr>
        <xdr:cNvPr id="260" name="直線コネクタ 259">
          <a:extLst>
            <a:ext uri="{FF2B5EF4-FFF2-40B4-BE49-F238E27FC236}">
              <a16:creationId xmlns:a16="http://schemas.microsoft.com/office/drawing/2014/main" id="{46C2CF58-8D15-451B-AC8B-1C40F5A062FA}"/>
            </a:ext>
          </a:extLst>
        </xdr:cNvPr>
        <xdr:cNvCxnSpPr/>
      </xdr:nvCxnSpPr>
      <xdr:spPr>
        <a:xfrm>
          <a:off x="15290800" y="1448435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CF1D9D96-1518-4BF1-9047-3C694CFEDE81}"/>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62" name="テキスト ボックス 261">
          <a:extLst>
            <a:ext uri="{FF2B5EF4-FFF2-40B4-BE49-F238E27FC236}">
              <a16:creationId xmlns:a16="http://schemas.microsoft.com/office/drawing/2014/main" id="{AC39EB6C-CF36-441D-9C56-805A18072DB6}"/>
            </a:ext>
          </a:extLst>
        </xdr:cNvPr>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119945</xdr:rowOff>
    </xdr:from>
    <xdr:to>
      <xdr:col>72</xdr:col>
      <xdr:colOff>203200</xdr:colOff>
      <xdr:row>84</xdr:row>
      <xdr:rowOff>82550</xdr:rowOff>
    </xdr:to>
    <xdr:cxnSp macro="">
      <xdr:nvCxnSpPr>
        <xdr:cNvPr id="263" name="直線コネクタ 262">
          <a:extLst>
            <a:ext uri="{FF2B5EF4-FFF2-40B4-BE49-F238E27FC236}">
              <a16:creationId xmlns:a16="http://schemas.microsoft.com/office/drawing/2014/main" id="{817B86EB-6B41-430B-A783-5EF859C9F3E1}"/>
            </a:ext>
          </a:extLst>
        </xdr:cNvPr>
        <xdr:cNvCxnSpPr/>
      </xdr:nvCxnSpPr>
      <xdr:spPr>
        <a:xfrm>
          <a:off x="14401800" y="14350295"/>
          <a:ext cx="8890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7761</xdr:rowOff>
    </xdr:from>
    <xdr:to>
      <xdr:col>73</xdr:col>
      <xdr:colOff>44450</xdr:colOff>
      <xdr:row>85</xdr:row>
      <xdr:rowOff>109361</xdr:rowOff>
    </xdr:to>
    <xdr:sp macro="" textlink="">
      <xdr:nvSpPr>
        <xdr:cNvPr id="264" name="フローチャート: 判断 263">
          <a:extLst>
            <a:ext uri="{FF2B5EF4-FFF2-40B4-BE49-F238E27FC236}">
              <a16:creationId xmlns:a16="http://schemas.microsoft.com/office/drawing/2014/main" id="{700FFA3E-B26C-4B67-AB10-83831BAAA8E2}"/>
            </a:ext>
          </a:extLst>
        </xdr:cNvPr>
        <xdr:cNvSpPr/>
      </xdr:nvSpPr>
      <xdr:spPr>
        <a:xfrm>
          <a:off x="15240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94138</xdr:rowOff>
    </xdr:from>
    <xdr:ext cx="762000" cy="259045"/>
    <xdr:sp macro="" textlink="">
      <xdr:nvSpPr>
        <xdr:cNvPr id="265" name="テキスト ボックス 264">
          <a:extLst>
            <a:ext uri="{FF2B5EF4-FFF2-40B4-BE49-F238E27FC236}">
              <a16:creationId xmlns:a16="http://schemas.microsoft.com/office/drawing/2014/main" id="{A40F3FA6-F1B1-4289-98FA-274C0A35D5C8}"/>
            </a:ext>
          </a:extLst>
        </xdr:cNvPr>
        <xdr:cNvSpPr txBox="1"/>
      </xdr:nvSpPr>
      <xdr:spPr>
        <a:xfrm>
          <a:off x="14909800" y="1466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119945</xdr:rowOff>
    </xdr:from>
    <xdr:to>
      <xdr:col>68</xdr:col>
      <xdr:colOff>152400</xdr:colOff>
      <xdr:row>84</xdr:row>
      <xdr:rowOff>162984</xdr:rowOff>
    </xdr:to>
    <xdr:cxnSp macro="">
      <xdr:nvCxnSpPr>
        <xdr:cNvPr id="266" name="直線コネクタ 265">
          <a:extLst>
            <a:ext uri="{FF2B5EF4-FFF2-40B4-BE49-F238E27FC236}">
              <a16:creationId xmlns:a16="http://schemas.microsoft.com/office/drawing/2014/main" id="{BE920A64-E188-48F7-AC58-CD97E20708D1}"/>
            </a:ext>
          </a:extLst>
        </xdr:cNvPr>
        <xdr:cNvCxnSpPr/>
      </xdr:nvCxnSpPr>
      <xdr:spPr>
        <a:xfrm flipV="1">
          <a:off x="13512800" y="14350295"/>
          <a:ext cx="889000" cy="21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165805</xdr:rowOff>
    </xdr:from>
    <xdr:to>
      <xdr:col>68</xdr:col>
      <xdr:colOff>203200</xdr:colOff>
      <xdr:row>85</xdr:row>
      <xdr:rowOff>95955</xdr:rowOff>
    </xdr:to>
    <xdr:sp macro="" textlink="">
      <xdr:nvSpPr>
        <xdr:cNvPr id="267" name="フローチャート: 判断 266">
          <a:extLst>
            <a:ext uri="{FF2B5EF4-FFF2-40B4-BE49-F238E27FC236}">
              <a16:creationId xmlns:a16="http://schemas.microsoft.com/office/drawing/2014/main" id="{8EBB960A-A856-4869-B832-8ECA48DDD39A}"/>
            </a:ext>
          </a:extLst>
        </xdr:cNvPr>
        <xdr:cNvSpPr/>
      </xdr:nvSpPr>
      <xdr:spPr>
        <a:xfrm>
          <a:off x="14351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80732</xdr:rowOff>
    </xdr:from>
    <xdr:ext cx="762000" cy="259045"/>
    <xdr:sp macro="" textlink="">
      <xdr:nvSpPr>
        <xdr:cNvPr id="268" name="テキスト ボックス 267">
          <a:extLst>
            <a:ext uri="{FF2B5EF4-FFF2-40B4-BE49-F238E27FC236}">
              <a16:creationId xmlns:a16="http://schemas.microsoft.com/office/drawing/2014/main" id="{FF46FFB0-6B0B-400E-9EFF-2C3134598FF6}"/>
            </a:ext>
          </a:extLst>
        </xdr:cNvPr>
        <xdr:cNvSpPr txBox="1"/>
      </xdr:nvSpPr>
      <xdr:spPr>
        <a:xfrm>
          <a:off x="14020800" y="1465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45155</xdr:rowOff>
    </xdr:from>
    <xdr:to>
      <xdr:col>64</xdr:col>
      <xdr:colOff>152400</xdr:colOff>
      <xdr:row>84</xdr:row>
      <xdr:rowOff>146755</xdr:rowOff>
    </xdr:to>
    <xdr:sp macro="" textlink="">
      <xdr:nvSpPr>
        <xdr:cNvPr id="269" name="フローチャート: 判断 268">
          <a:extLst>
            <a:ext uri="{FF2B5EF4-FFF2-40B4-BE49-F238E27FC236}">
              <a16:creationId xmlns:a16="http://schemas.microsoft.com/office/drawing/2014/main" id="{50293E9D-F226-4823-9C07-1338525593ED}"/>
            </a:ext>
          </a:extLst>
        </xdr:cNvPr>
        <xdr:cNvSpPr/>
      </xdr:nvSpPr>
      <xdr:spPr>
        <a:xfrm>
          <a:off x="13462000" y="1444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156932</xdr:rowOff>
    </xdr:from>
    <xdr:ext cx="762000" cy="259045"/>
    <xdr:sp macro="" textlink="">
      <xdr:nvSpPr>
        <xdr:cNvPr id="270" name="テキスト ボックス 269">
          <a:extLst>
            <a:ext uri="{FF2B5EF4-FFF2-40B4-BE49-F238E27FC236}">
              <a16:creationId xmlns:a16="http://schemas.microsoft.com/office/drawing/2014/main" id="{CBF3A933-6581-4AB8-A965-7E9B3C24A157}"/>
            </a:ext>
          </a:extLst>
        </xdr:cNvPr>
        <xdr:cNvSpPr txBox="1"/>
      </xdr:nvSpPr>
      <xdr:spPr>
        <a:xfrm>
          <a:off x="13131800" y="1421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908B80AF-500F-4CD2-ACF8-0EA85514936B}"/>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283B8688-8A79-4AE3-B1B3-64FFAE4F883D}"/>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BE5BDF75-8B0E-42FD-8552-412CA76CD86D}"/>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AB7E0B73-FAE9-42E7-8956-28F7C0F0305E}"/>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28203F11-57A6-4276-A841-D8E126F79E24}"/>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138995</xdr:rowOff>
    </xdr:from>
    <xdr:to>
      <xdr:col>81</xdr:col>
      <xdr:colOff>95250</xdr:colOff>
      <xdr:row>85</xdr:row>
      <xdr:rowOff>69145</xdr:rowOff>
    </xdr:to>
    <xdr:sp macro="" textlink="">
      <xdr:nvSpPr>
        <xdr:cNvPr id="276" name="楕円 275">
          <a:extLst>
            <a:ext uri="{FF2B5EF4-FFF2-40B4-BE49-F238E27FC236}">
              <a16:creationId xmlns:a16="http://schemas.microsoft.com/office/drawing/2014/main" id="{55B3FA39-C4DB-47CF-9965-D9F96FA8C795}"/>
            </a:ext>
          </a:extLst>
        </xdr:cNvPr>
        <xdr:cNvSpPr/>
      </xdr:nvSpPr>
      <xdr:spPr>
        <a:xfrm>
          <a:off x="16967200" y="1454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155522</xdr:rowOff>
    </xdr:from>
    <xdr:ext cx="762000" cy="259045"/>
    <xdr:sp macro="" textlink="">
      <xdr:nvSpPr>
        <xdr:cNvPr id="277" name="給与水準   （国との比較）該当値テキスト">
          <a:extLst>
            <a:ext uri="{FF2B5EF4-FFF2-40B4-BE49-F238E27FC236}">
              <a16:creationId xmlns:a16="http://schemas.microsoft.com/office/drawing/2014/main" id="{3A1DF7F8-4CFE-4F4B-81FE-48321EBF3A9D}"/>
            </a:ext>
          </a:extLst>
        </xdr:cNvPr>
        <xdr:cNvSpPr txBox="1"/>
      </xdr:nvSpPr>
      <xdr:spPr>
        <a:xfrm>
          <a:off x="17106900" y="1438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112184</xdr:rowOff>
    </xdr:from>
    <xdr:to>
      <xdr:col>77</xdr:col>
      <xdr:colOff>95250</xdr:colOff>
      <xdr:row>85</xdr:row>
      <xdr:rowOff>42334</xdr:rowOff>
    </xdr:to>
    <xdr:sp macro="" textlink="">
      <xdr:nvSpPr>
        <xdr:cNvPr id="278" name="楕円 277">
          <a:extLst>
            <a:ext uri="{FF2B5EF4-FFF2-40B4-BE49-F238E27FC236}">
              <a16:creationId xmlns:a16="http://schemas.microsoft.com/office/drawing/2014/main" id="{C3EE5991-BA20-41F7-96D8-1D697F9EB0DC}"/>
            </a:ext>
          </a:extLst>
        </xdr:cNvPr>
        <xdr:cNvSpPr/>
      </xdr:nvSpPr>
      <xdr:spPr>
        <a:xfrm>
          <a:off x="16129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52511</xdr:rowOff>
    </xdr:from>
    <xdr:ext cx="736600" cy="259045"/>
    <xdr:sp macro="" textlink="">
      <xdr:nvSpPr>
        <xdr:cNvPr id="279" name="テキスト ボックス 278">
          <a:extLst>
            <a:ext uri="{FF2B5EF4-FFF2-40B4-BE49-F238E27FC236}">
              <a16:creationId xmlns:a16="http://schemas.microsoft.com/office/drawing/2014/main" id="{3ACB1C47-69E3-4F7A-9635-64F0120B8CE3}"/>
            </a:ext>
          </a:extLst>
        </xdr:cNvPr>
        <xdr:cNvSpPr txBox="1"/>
      </xdr:nvSpPr>
      <xdr:spPr>
        <a:xfrm>
          <a:off x="15798800" y="14282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31750</xdr:rowOff>
    </xdr:from>
    <xdr:to>
      <xdr:col>73</xdr:col>
      <xdr:colOff>44450</xdr:colOff>
      <xdr:row>84</xdr:row>
      <xdr:rowOff>133350</xdr:rowOff>
    </xdr:to>
    <xdr:sp macro="" textlink="">
      <xdr:nvSpPr>
        <xdr:cNvPr id="280" name="楕円 279">
          <a:extLst>
            <a:ext uri="{FF2B5EF4-FFF2-40B4-BE49-F238E27FC236}">
              <a16:creationId xmlns:a16="http://schemas.microsoft.com/office/drawing/2014/main" id="{C40A5F74-13DD-42BF-824F-1D93411D9A34}"/>
            </a:ext>
          </a:extLst>
        </xdr:cNvPr>
        <xdr:cNvSpPr/>
      </xdr:nvSpPr>
      <xdr:spPr>
        <a:xfrm>
          <a:off x="15240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81" name="テキスト ボックス 280">
          <a:extLst>
            <a:ext uri="{FF2B5EF4-FFF2-40B4-BE49-F238E27FC236}">
              <a16:creationId xmlns:a16="http://schemas.microsoft.com/office/drawing/2014/main" id="{E59BCDA7-DAE4-4413-BC56-A107E2FE0C82}"/>
            </a:ext>
          </a:extLst>
        </xdr:cNvPr>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69145</xdr:rowOff>
    </xdr:from>
    <xdr:to>
      <xdr:col>68</xdr:col>
      <xdr:colOff>203200</xdr:colOff>
      <xdr:row>83</xdr:row>
      <xdr:rowOff>170745</xdr:rowOff>
    </xdr:to>
    <xdr:sp macro="" textlink="">
      <xdr:nvSpPr>
        <xdr:cNvPr id="282" name="楕円 281">
          <a:extLst>
            <a:ext uri="{FF2B5EF4-FFF2-40B4-BE49-F238E27FC236}">
              <a16:creationId xmlns:a16="http://schemas.microsoft.com/office/drawing/2014/main" id="{543616E2-1EAA-4CAF-9B3C-1D574165B364}"/>
            </a:ext>
          </a:extLst>
        </xdr:cNvPr>
        <xdr:cNvSpPr/>
      </xdr:nvSpPr>
      <xdr:spPr>
        <a:xfrm>
          <a:off x="14351000" y="142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9472</xdr:rowOff>
    </xdr:from>
    <xdr:ext cx="762000" cy="259045"/>
    <xdr:sp macro="" textlink="">
      <xdr:nvSpPr>
        <xdr:cNvPr id="283" name="テキスト ボックス 282">
          <a:extLst>
            <a:ext uri="{FF2B5EF4-FFF2-40B4-BE49-F238E27FC236}">
              <a16:creationId xmlns:a16="http://schemas.microsoft.com/office/drawing/2014/main" id="{9A00432A-C072-4289-AA71-D42EF8A5DE35}"/>
            </a:ext>
          </a:extLst>
        </xdr:cNvPr>
        <xdr:cNvSpPr txBox="1"/>
      </xdr:nvSpPr>
      <xdr:spPr>
        <a:xfrm>
          <a:off x="14020800" y="1406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112184</xdr:rowOff>
    </xdr:from>
    <xdr:to>
      <xdr:col>64</xdr:col>
      <xdr:colOff>152400</xdr:colOff>
      <xdr:row>85</xdr:row>
      <xdr:rowOff>42334</xdr:rowOff>
    </xdr:to>
    <xdr:sp macro="" textlink="">
      <xdr:nvSpPr>
        <xdr:cNvPr id="284" name="楕円 283">
          <a:extLst>
            <a:ext uri="{FF2B5EF4-FFF2-40B4-BE49-F238E27FC236}">
              <a16:creationId xmlns:a16="http://schemas.microsoft.com/office/drawing/2014/main" id="{C5AA4C6A-47F9-42A6-973A-BD66F343DEAA}"/>
            </a:ext>
          </a:extLst>
        </xdr:cNvPr>
        <xdr:cNvSpPr/>
      </xdr:nvSpPr>
      <xdr:spPr>
        <a:xfrm>
          <a:off x="13462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27111</xdr:rowOff>
    </xdr:from>
    <xdr:ext cx="762000" cy="259045"/>
    <xdr:sp macro="" textlink="">
      <xdr:nvSpPr>
        <xdr:cNvPr id="285" name="テキスト ボックス 284">
          <a:extLst>
            <a:ext uri="{FF2B5EF4-FFF2-40B4-BE49-F238E27FC236}">
              <a16:creationId xmlns:a16="http://schemas.microsoft.com/office/drawing/2014/main" id="{41CF52CB-9E4F-4D78-9472-918B619AFF71}"/>
            </a:ext>
          </a:extLst>
        </xdr:cNvPr>
        <xdr:cNvSpPr txBox="1"/>
      </xdr:nvSpPr>
      <xdr:spPr>
        <a:xfrm>
          <a:off x="13131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E4CC203D-2EA4-46C4-BEDA-E83BA622CC2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D952E6BE-961D-4864-A1C1-A36550B19192}"/>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CCC59232-5E33-4950-B714-A219185A6A21}"/>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F3E4634D-42D5-4A8D-B625-E7978C81F902}"/>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78F21DC5-F96A-495C-A916-D4CA738B75F9}"/>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1B798B45-B370-4B8E-A139-9E02D9DC8872}"/>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A97658E-6258-4AF8-865D-2CAA92181C9F}"/>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FCCCBC9E-F212-40C4-AC9F-78B2BA2D5168}"/>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95E275C8-038B-4D90-A333-D9210A56A857}"/>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7A8192A1-CB12-48DF-AE76-9AB3DF471665}"/>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95EF6926-2F94-4AE3-A02A-5972F707E927}"/>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712B0354-0CA7-4FDD-8ACF-7EE40A37BB8C}"/>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649C91C6-63DC-4017-9D81-1F6AE9152AA4}"/>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職員数は適正数の確保に努め、前年比</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0.57</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ポイントの</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となった</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類似団体と比べると、</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1.18</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ポイント下回っている。</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引き続き、民間委託を活用するなど、適正な定数となるよう管理に努める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97A8004D-24C1-4464-81CD-AB250311AF11}"/>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901D5C62-E651-46D0-B798-38287D6A6561}"/>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E9CCB7FB-101D-4FF9-A20E-20689AA56BAF}"/>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E622FED8-0589-423A-B545-682979D4B96F}"/>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D36ED23C-135F-48E0-9D30-8458C778E4B5}"/>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84D9C1B5-68E9-4CE1-ACFF-2404A8169765}"/>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6FD1F70A-9EA4-468D-B14C-335C8F4E7891}"/>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D21B3F8B-09BD-4A6B-9843-E1453AFE9ECC}"/>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1C49027B-6A88-481C-876D-6F34C07680B9}"/>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3D9178CC-05F6-4B1B-83DE-BCAE0DA8B1C7}"/>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1B7325AA-0058-4921-8019-493CBDEC9D74}"/>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4A0DDBB1-52B6-4D2F-822B-1A5EF3F7BC1A}"/>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163195</xdr:rowOff>
    </xdr:from>
    <xdr:to>
      <xdr:col>81</xdr:col>
      <xdr:colOff>44450</xdr:colOff>
      <xdr:row>66</xdr:row>
      <xdr:rowOff>26448</xdr:rowOff>
    </xdr:to>
    <xdr:cxnSp macro="">
      <xdr:nvCxnSpPr>
        <xdr:cNvPr id="311" name="直線コネクタ 310">
          <a:extLst>
            <a:ext uri="{FF2B5EF4-FFF2-40B4-BE49-F238E27FC236}">
              <a16:creationId xmlns:a16="http://schemas.microsoft.com/office/drawing/2014/main" id="{47738F68-85C6-476A-821D-998244BFDC2D}"/>
            </a:ext>
          </a:extLst>
        </xdr:cNvPr>
        <xdr:cNvCxnSpPr/>
      </xdr:nvCxnSpPr>
      <xdr:spPr>
        <a:xfrm flipV="1">
          <a:off x="17018000" y="10107295"/>
          <a:ext cx="0" cy="12348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169975</xdr:rowOff>
    </xdr:from>
    <xdr:ext cx="762000" cy="259045"/>
    <xdr:sp macro="" textlink="">
      <xdr:nvSpPr>
        <xdr:cNvPr id="312" name="定員管理の状況最小値テキスト">
          <a:extLst>
            <a:ext uri="{FF2B5EF4-FFF2-40B4-BE49-F238E27FC236}">
              <a16:creationId xmlns:a16="http://schemas.microsoft.com/office/drawing/2014/main" id="{612E30A2-4B36-4C3C-A464-202605A39FF2}"/>
            </a:ext>
          </a:extLst>
        </xdr:cNvPr>
        <xdr:cNvSpPr txBox="1"/>
      </xdr:nvSpPr>
      <xdr:spPr>
        <a:xfrm>
          <a:off x="17106900" y="1131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26448</xdr:rowOff>
    </xdr:from>
    <xdr:to>
      <xdr:col>81</xdr:col>
      <xdr:colOff>133350</xdr:colOff>
      <xdr:row>66</xdr:row>
      <xdr:rowOff>26448</xdr:rowOff>
    </xdr:to>
    <xdr:cxnSp macro="">
      <xdr:nvCxnSpPr>
        <xdr:cNvPr id="313" name="直線コネクタ 312">
          <a:extLst>
            <a:ext uri="{FF2B5EF4-FFF2-40B4-BE49-F238E27FC236}">
              <a16:creationId xmlns:a16="http://schemas.microsoft.com/office/drawing/2014/main" id="{A830D942-E1D3-414B-BFEF-CAAD0F4A4DB8}"/>
            </a:ext>
          </a:extLst>
        </xdr:cNvPr>
        <xdr:cNvCxnSpPr/>
      </xdr:nvCxnSpPr>
      <xdr:spPr>
        <a:xfrm>
          <a:off x="16929100" y="11342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78122</xdr:rowOff>
    </xdr:from>
    <xdr:ext cx="762000" cy="259045"/>
    <xdr:sp macro="" textlink="">
      <xdr:nvSpPr>
        <xdr:cNvPr id="314" name="定員管理の状況最大値テキスト">
          <a:extLst>
            <a:ext uri="{FF2B5EF4-FFF2-40B4-BE49-F238E27FC236}">
              <a16:creationId xmlns:a16="http://schemas.microsoft.com/office/drawing/2014/main" id="{88BE40B5-AA1B-401B-8BAC-17D790855B7A}"/>
            </a:ext>
          </a:extLst>
        </xdr:cNvPr>
        <xdr:cNvSpPr txBox="1"/>
      </xdr:nvSpPr>
      <xdr:spPr>
        <a:xfrm>
          <a:off x="17106900" y="985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163195</xdr:rowOff>
    </xdr:from>
    <xdr:to>
      <xdr:col>81</xdr:col>
      <xdr:colOff>133350</xdr:colOff>
      <xdr:row>58</xdr:row>
      <xdr:rowOff>163195</xdr:rowOff>
    </xdr:to>
    <xdr:cxnSp macro="">
      <xdr:nvCxnSpPr>
        <xdr:cNvPr id="315" name="直線コネクタ 314">
          <a:extLst>
            <a:ext uri="{FF2B5EF4-FFF2-40B4-BE49-F238E27FC236}">
              <a16:creationId xmlns:a16="http://schemas.microsoft.com/office/drawing/2014/main" id="{202D3C7A-53E2-4D6E-AF68-5ECD717C8331}"/>
            </a:ext>
          </a:extLst>
        </xdr:cNvPr>
        <xdr:cNvCxnSpPr/>
      </xdr:nvCxnSpPr>
      <xdr:spPr>
        <a:xfrm>
          <a:off x="16929100" y="10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57372</xdr:rowOff>
    </xdr:from>
    <xdr:to>
      <xdr:col>81</xdr:col>
      <xdr:colOff>44450</xdr:colOff>
      <xdr:row>60</xdr:row>
      <xdr:rowOff>91757</xdr:rowOff>
    </xdr:to>
    <xdr:cxnSp macro="">
      <xdr:nvCxnSpPr>
        <xdr:cNvPr id="316" name="直線コネクタ 315">
          <a:extLst>
            <a:ext uri="{FF2B5EF4-FFF2-40B4-BE49-F238E27FC236}">
              <a16:creationId xmlns:a16="http://schemas.microsoft.com/office/drawing/2014/main" id="{AEE58584-E259-4F65-8348-7F02949E00F7}"/>
            </a:ext>
          </a:extLst>
        </xdr:cNvPr>
        <xdr:cNvCxnSpPr/>
      </xdr:nvCxnSpPr>
      <xdr:spPr>
        <a:xfrm>
          <a:off x="16179800" y="10344372"/>
          <a:ext cx="838200" cy="34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84218</xdr:rowOff>
    </xdr:from>
    <xdr:ext cx="762000" cy="259045"/>
    <xdr:sp macro="" textlink="">
      <xdr:nvSpPr>
        <xdr:cNvPr id="317" name="定員管理の状況平均値テキスト">
          <a:extLst>
            <a:ext uri="{FF2B5EF4-FFF2-40B4-BE49-F238E27FC236}">
              <a16:creationId xmlns:a16="http://schemas.microsoft.com/office/drawing/2014/main" id="{D762FD71-AFFC-4E8C-8F2D-954EFE236105}"/>
            </a:ext>
          </a:extLst>
        </xdr:cNvPr>
        <xdr:cNvSpPr txBox="1"/>
      </xdr:nvSpPr>
      <xdr:spPr>
        <a:xfrm>
          <a:off x="17106900" y="10371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112141</xdr:rowOff>
    </xdr:from>
    <xdr:to>
      <xdr:col>81</xdr:col>
      <xdr:colOff>95250</xdr:colOff>
      <xdr:row>61</xdr:row>
      <xdr:rowOff>42291</xdr:rowOff>
    </xdr:to>
    <xdr:sp macro="" textlink="">
      <xdr:nvSpPr>
        <xdr:cNvPr id="318" name="フローチャート: 判断 317">
          <a:extLst>
            <a:ext uri="{FF2B5EF4-FFF2-40B4-BE49-F238E27FC236}">
              <a16:creationId xmlns:a16="http://schemas.microsoft.com/office/drawing/2014/main" id="{D888A997-763C-4466-A1D5-219ED67BB115}"/>
            </a:ext>
          </a:extLst>
        </xdr:cNvPr>
        <xdr:cNvSpPr/>
      </xdr:nvSpPr>
      <xdr:spPr>
        <a:xfrm>
          <a:off x="16967200" y="1039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42894</xdr:rowOff>
    </xdr:from>
    <xdr:to>
      <xdr:col>77</xdr:col>
      <xdr:colOff>44450</xdr:colOff>
      <xdr:row>60</xdr:row>
      <xdr:rowOff>57372</xdr:rowOff>
    </xdr:to>
    <xdr:cxnSp macro="">
      <xdr:nvCxnSpPr>
        <xdr:cNvPr id="319" name="直線コネクタ 318">
          <a:extLst>
            <a:ext uri="{FF2B5EF4-FFF2-40B4-BE49-F238E27FC236}">
              <a16:creationId xmlns:a16="http://schemas.microsoft.com/office/drawing/2014/main" id="{EEF2E2C4-BDDD-4D5C-8853-8C6C9E547B1E}"/>
            </a:ext>
          </a:extLst>
        </xdr:cNvPr>
        <xdr:cNvCxnSpPr/>
      </xdr:nvCxnSpPr>
      <xdr:spPr>
        <a:xfrm>
          <a:off x="15290800" y="1032989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96456</xdr:rowOff>
    </xdr:from>
    <xdr:to>
      <xdr:col>77</xdr:col>
      <xdr:colOff>95250</xdr:colOff>
      <xdr:row>61</xdr:row>
      <xdr:rowOff>26606</xdr:rowOff>
    </xdr:to>
    <xdr:sp macro="" textlink="">
      <xdr:nvSpPr>
        <xdr:cNvPr id="320" name="フローチャート: 判断 319">
          <a:extLst>
            <a:ext uri="{FF2B5EF4-FFF2-40B4-BE49-F238E27FC236}">
              <a16:creationId xmlns:a16="http://schemas.microsoft.com/office/drawing/2014/main" id="{9FAF7E5F-B762-4867-BCF9-8645812E9BC6}"/>
            </a:ext>
          </a:extLst>
        </xdr:cNvPr>
        <xdr:cNvSpPr/>
      </xdr:nvSpPr>
      <xdr:spPr>
        <a:xfrm>
          <a:off x="161290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11383</xdr:rowOff>
    </xdr:from>
    <xdr:ext cx="736600" cy="259045"/>
    <xdr:sp macro="" textlink="">
      <xdr:nvSpPr>
        <xdr:cNvPr id="321" name="テキスト ボックス 320">
          <a:extLst>
            <a:ext uri="{FF2B5EF4-FFF2-40B4-BE49-F238E27FC236}">
              <a16:creationId xmlns:a16="http://schemas.microsoft.com/office/drawing/2014/main" id="{A53A9AF8-4A7C-4D79-B2D1-ECE37FF07463}"/>
            </a:ext>
          </a:extLst>
        </xdr:cNvPr>
        <xdr:cNvSpPr txBox="1"/>
      </xdr:nvSpPr>
      <xdr:spPr>
        <a:xfrm>
          <a:off x="15798800" y="10469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42894</xdr:rowOff>
    </xdr:from>
    <xdr:to>
      <xdr:col>72</xdr:col>
      <xdr:colOff>203200</xdr:colOff>
      <xdr:row>60</xdr:row>
      <xdr:rowOff>48926</xdr:rowOff>
    </xdr:to>
    <xdr:cxnSp macro="">
      <xdr:nvCxnSpPr>
        <xdr:cNvPr id="322" name="直線コネクタ 321">
          <a:extLst>
            <a:ext uri="{FF2B5EF4-FFF2-40B4-BE49-F238E27FC236}">
              <a16:creationId xmlns:a16="http://schemas.microsoft.com/office/drawing/2014/main" id="{55DFACC0-A754-4959-AD05-925B287DADD9}"/>
            </a:ext>
          </a:extLst>
        </xdr:cNvPr>
        <xdr:cNvCxnSpPr/>
      </xdr:nvCxnSpPr>
      <xdr:spPr>
        <a:xfrm flipV="1">
          <a:off x="14401800" y="10329894"/>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84995</xdr:rowOff>
    </xdr:from>
    <xdr:to>
      <xdr:col>73</xdr:col>
      <xdr:colOff>44450</xdr:colOff>
      <xdr:row>61</xdr:row>
      <xdr:rowOff>15145</xdr:rowOff>
    </xdr:to>
    <xdr:sp macro="" textlink="">
      <xdr:nvSpPr>
        <xdr:cNvPr id="323" name="フローチャート: 判断 322">
          <a:extLst>
            <a:ext uri="{FF2B5EF4-FFF2-40B4-BE49-F238E27FC236}">
              <a16:creationId xmlns:a16="http://schemas.microsoft.com/office/drawing/2014/main" id="{9493B268-1AB4-4DEC-A469-E7BB784C87B4}"/>
            </a:ext>
          </a:extLst>
        </xdr:cNvPr>
        <xdr:cNvSpPr/>
      </xdr:nvSpPr>
      <xdr:spPr>
        <a:xfrm>
          <a:off x="15240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171372</xdr:rowOff>
    </xdr:from>
    <xdr:ext cx="762000" cy="259045"/>
    <xdr:sp macro="" textlink="">
      <xdr:nvSpPr>
        <xdr:cNvPr id="324" name="テキスト ボックス 323">
          <a:extLst>
            <a:ext uri="{FF2B5EF4-FFF2-40B4-BE49-F238E27FC236}">
              <a16:creationId xmlns:a16="http://schemas.microsoft.com/office/drawing/2014/main" id="{0D0ABAA7-691D-4A9D-B6DC-AF278BD6FA90}"/>
            </a:ext>
          </a:extLst>
        </xdr:cNvPr>
        <xdr:cNvSpPr txBox="1"/>
      </xdr:nvSpPr>
      <xdr:spPr>
        <a:xfrm>
          <a:off x="14909800" y="1045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39275</xdr:rowOff>
    </xdr:from>
    <xdr:to>
      <xdr:col>68</xdr:col>
      <xdr:colOff>152400</xdr:colOff>
      <xdr:row>60</xdr:row>
      <xdr:rowOff>48926</xdr:rowOff>
    </xdr:to>
    <xdr:cxnSp macro="">
      <xdr:nvCxnSpPr>
        <xdr:cNvPr id="325" name="直線コネクタ 324">
          <a:extLst>
            <a:ext uri="{FF2B5EF4-FFF2-40B4-BE49-F238E27FC236}">
              <a16:creationId xmlns:a16="http://schemas.microsoft.com/office/drawing/2014/main" id="{66343B6D-8222-4FEA-801C-8AEC36737850}"/>
            </a:ext>
          </a:extLst>
        </xdr:cNvPr>
        <xdr:cNvCxnSpPr/>
      </xdr:nvCxnSpPr>
      <xdr:spPr>
        <a:xfrm>
          <a:off x="13512800" y="10326275"/>
          <a:ext cx="889000" cy="9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63278</xdr:rowOff>
    </xdr:from>
    <xdr:to>
      <xdr:col>68</xdr:col>
      <xdr:colOff>203200</xdr:colOff>
      <xdr:row>60</xdr:row>
      <xdr:rowOff>164878</xdr:rowOff>
    </xdr:to>
    <xdr:sp macro="" textlink="">
      <xdr:nvSpPr>
        <xdr:cNvPr id="326" name="フローチャート: 判断 325">
          <a:extLst>
            <a:ext uri="{FF2B5EF4-FFF2-40B4-BE49-F238E27FC236}">
              <a16:creationId xmlns:a16="http://schemas.microsoft.com/office/drawing/2014/main" id="{049C529D-BE22-4ADC-A486-77E1D9AFB48E}"/>
            </a:ext>
          </a:extLst>
        </xdr:cNvPr>
        <xdr:cNvSpPr/>
      </xdr:nvSpPr>
      <xdr:spPr>
        <a:xfrm>
          <a:off x="14351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149655</xdr:rowOff>
    </xdr:from>
    <xdr:ext cx="762000" cy="259045"/>
    <xdr:sp macro="" textlink="">
      <xdr:nvSpPr>
        <xdr:cNvPr id="327" name="テキスト ボックス 326">
          <a:extLst>
            <a:ext uri="{FF2B5EF4-FFF2-40B4-BE49-F238E27FC236}">
              <a16:creationId xmlns:a16="http://schemas.microsoft.com/office/drawing/2014/main" id="{78E0D987-1D2F-451C-B1F7-B1BA8C3C8B6A}"/>
            </a:ext>
          </a:extLst>
        </xdr:cNvPr>
        <xdr:cNvSpPr txBox="1"/>
      </xdr:nvSpPr>
      <xdr:spPr>
        <a:xfrm>
          <a:off x="14020800" y="1043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80772</xdr:rowOff>
    </xdr:from>
    <xdr:to>
      <xdr:col>64</xdr:col>
      <xdr:colOff>152400</xdr:colOff>
      <xdr:row>61</xdr:row>
      <xdr:rowOff>10922</xdr:rowOff>
    </xdr:to>
    <xdr:sp macro="" textlink="">
      <xdr:nvSpPr>
        <xdr:cNvPr id="328" name="フローチャート: 判断 327">
          <a:extLst>
            <a:ext uri="{FF2B5EF4-FFF2-40B4-BE49-F238E27FC236}">
              <a16:creationId xmlns:a16="http://schemas.microsoft.com/office/drawing/2014/main" id="{11CB9E5F-A0FC-4235-AEA9-C522751166D2}"/>
            </a:ext>
          </a:extLst>
        </xdr:cNvPr>
        <xdr:cNvSpPr/>
      </xdr:nvSpPr>
      <xdr:spPr>
        <a:xfrm>
          <a:off x="13462000" y="1036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167149</xdr:rowOff>
    </xdr:from>
    <xdr:ext cx="762000" cy="259045"/>
    <xdr:sp macro="" textlink="">
      <xdr:nvSpPr>
        <xdr:cNvPr id="329" name="テキスト ボックス 328">
          <a:extLst>
            <a:ext uri="{FF2B5EF4-FFF2-40B4-BE49-F238E27FC236}">
              <a16:creationId xmlns:a16="http://schemas.microsoft.com/office/drawing/2014/main" id="{7A91C47C-16FF-4D07-9196-778FA5582D53}"/>
            </a:ext>
          </a:extLst>
        </xdr:cNvPr>
        <xdr:cNvSpPr txBox="1"/>
      </xdr:nvSpPr>
      <xdr:spPr>
        <a:xfrm>
          <a:off x="13131800" y="1045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3550AD4E-766A-420B-B206-7A7E885B3691}"/>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14A8DFE8-49F7-49DF-A5AB-92C683201301}"/>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B3923D4B-C726-4AF8-AFA8-F58156B82C9A}"/>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BAC619E1-ACEB-4E49-ADDC-166BCE6542FB}"/>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ECDBDA44-98E7-448B-9138-47177451C208}"/>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40957</xdr:rowOff>
    </xdr:from>
    <xdr:to>
      <xdr:col>81</xdr:col>
      <xdr:colOff>95250</xdr:colOff>
      <xdr:row>60</xdr:row>
      <xdr:rowOff>142557</xdr:rowOff>
    </xdr:to>
    <xdr:sp macro="" textlink="">
      <xdr:nvSpPr>
        <xdr:cNvPr id="335" name="楕円 334">
          <a:extLst>
            <a:ext uri="{FF2B5EF4-FFF2-40B4-BE49-F238E27FC236}">
              <a16:creationId xmlns:a16="http://schemas.microsoft.com/office/drawing/2014/main" id="{A24615E5-E784-446F-A0EB-4F8425F3831D}"/>
            </a:ext>
          </a:extLst>
        </xdr:cNvPr>
        <xdr:cNvSpPr/>
      </xdr:nvSpPr>
      <xdr:spPr>
        <a:xfrm>
          <a:off x="16967200" y="1032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57484</xdr:rowOff>
    </xdr:from>
    <xdr:ext cx="762000" cy="259045"/>
    <xdr:sp macro="" textlink="">
      <xdr:nvSpPr>
        <xdr:cNvPr id="336" name="定員管理の状況該当値テキスト">
          <a:extLst>
            <a:ext uri="{FF2B5EF4-FFF2-40B4-BE49-F238E27FC236}">
              <a16:creationId xmlns:a16="http://schemas.microsoft.com/office/drawing/2014/main" id="{1D0C2824-0F57-496A-9E8E-A0FBCC604E18}"/>
            </a:ext>
          </a:extLst>
        </xdr:cNvPr>
        <xdr:cNvSpPr txBox="1"/>
      </xdr:nvSpPr>
      <xdr:spPr>
        <a:xfrm>
          <a:off x="17106900" y="1017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6572</xdr:rowOff>
    </xdr:from>
    <xdr:to>
      <xdr:col>77</xdr:col>
      <xdr:colOff>95250</xdr:colOff>
      <xdr:row>60</xdr:row>
      <xdr:rowOff>108172</xdr:rowOff>
    </xdr:to>
    <xdr:sp macro="" textlink="">
      <xdr:nvSpPr>
        <xdr:cNvPr id="337" name="楕円 336">
          <a:extLst>
            <a:ext uri="{FF2B5EF4-FFF2-40B4-BE49-F238E27FC236}">
              <a16:creationId xmlns:a16="http://schemas.microsoft.com/office/drawing/2014/main" id="{88285800-ECB8-4631-A9AB-D2016C10EB9A}"/>
            </a:ext>
          </a:extLst>
        </xdr:cNvPr>
        <xdr:cNvSpPr/>
      </xdr:nvSpPr>
      <xdr:spPr>
        <a:xfrm>
          <a:off x="16129000" y="1029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118349</xdr:rowOff>
    </xdr:from>
    <xdr:ext cx="736600" cy="259045"/>
    <xdr:sp macro="" textlink="">
      <xdr:nvSpPr>
        <xdr:cNvPr id="338" name="テキスト ボックス 337">
          <a:extLst>
            <a:ext uri="{FF2B5EF4-FFF2-40B4-BE49-F238E27FC236}">
              <a16:creationId xmlns:a16="http://schemas.microsoft.com/office/drawing/2014/main" id="{DDBAE0ED-2699-416A-8FEC-1EA38944DB7C}"/>
            </a:ext>
          </a:extLst>
        </xdr:cNvPr>
        <xdr:cNvSpPr txBox="1"/>
      </xdr:nvSpPr>
      <xdr:spPr>
        <a:xfrm>
          <a:off x="15798800" y="10062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163544</xdr:rowOff>
    </xdr:from>
    <xdr:to>
      <xdr:col>73</xdr:col>
      <xdr:colOff>44450</xdr:colOff>
      <xdr:row>60</xdr:row>
      <xdr:rowOff>93694</xdr:rowOff>
    </xdr:to>
    <xdr:sp macro="" textlink="">
      <xdr:nvSpPr>
        <xdr:cNvPr id="339" name="楕円 338">
          <a:extLst>
            <a:ext uri="{FF2B5EF4-FFF2-40B4-BE49-F238E27FC236}">
              <a16:creationId xmlns:a16="http://schemas.microsoft.com/office/drawing/2014/main" id="{6649631A-DC5C-4463-B228-7C6536109501}"/>
            </a:ext>
          </a:extLst>
        </xdr:cNvPr>
        <xdr:cNvSpPr/>
      </xdr:nvSpPr>
      <xdr:spPr>
        <a:xfrm>
          <a:off x="15240000" y="1027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103871</xdr:rowOff>
    </xdr:from>
    <xdr:ext cx="762000" cy="259045"/>
    <xdr:sp macro="" textlink="">
      <xdr:nvSpPr>
        <xdr:cNvPr id="340" name="テキスト ボックス 339">
          <a:extLst>
            <a:ext uri="{FF2B5EF4-FFF2-40B4-BE49-F238E27FC236}">
              <a16:creationId xmlns:a16="http://schemas.microsoft.com/office/drawing/2014/main" id="{FD5F22F8-9921-4933-83EA-8BDABE7522FF}"/>
            </a:ext>
          </a:extLst>
        </xdr:cNvPr>
        <xdr:cNvSpPr txBox="1"/>
      </xdr:nvSpPr>
      <xdr:spPr>
        <a:xfrm>
          <a:off x="14909800" y="1004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169576</xdr:rowOff>
    </xdr:from>
    <xdr:to>
      <xdr:col>68</xdr:col>
      <xdr:colOff>203200</xdr:colOff>
      <xdr:row>60</xdr:row>
      <xdr:rowOff>99726</xdr:rowOff>
    </xdr:to>
    <xdr:sp macro="" textlink="">
      <xdr:nvSpPr>
        <xdr:cNvPr id="341" name="楕円 340">
          <a:extLst>
            <a:ext uri="{FF2B5EF4-FFF2-40B4-BE49-F238E27FC236}">
              <a16:creationId xmlns:a16="http://schemas.microsoft.com/office/drawing/2014/main" id="{CF31A536-E248-4013-8A0C-2FACC0A76EE2}"/>
            </a:ext>
          </a:extLst>
        </xdr:cNvPr>
        <xdr:cNvSpPr/>
      </xdr:nvSpPr>
      <xdr:spPr>
        <a:xfrm>
          <a:off x="14351000" y="1028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109903</xdr:rowOff>
    </xdr:from>
    <xdr:ext cx="762000" cy="259045"/>
    <xdr:sp macro="" textlink="">
      <xdr:nvSpPr>
        <xdr:cNvPr id="342" name="テキスト ボックス 341">
          <a:extLst>
            <a:ext uri="{FF2B5EF4-FFF2-40B4-BE49-F238E27FC236}">
              <a16:creationId xmlns:a16="http://schemas.microsoft.com/office/drawing/2014/main" id="{F5EC44EB-A623-4D63-A97E-71CFFE87B152}"/>
            </a:ext>
          </a:extLst>
        </xdr:cNvPr>
        <xdr:cNvSpPr txBox="1"/>
      </xdr:nvSpPr>
      <xdr:spPr>
        <a:xfrm>
          <a:off x="14020800" y="10054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159925</xdr:rowOff>
    </xdr:from>
    <xdr:to>
      <xdr:col>64</xdr:col>
      <xdr:colOff>152400</xdr:colOff>
      <xdr:row>60</xdr:row>
      <xdr:rowOff>90075</xdr:rowOff>
    </xdr:to>
    <xdr:sp macro="" textlink="">
      <xdr:nvSpPr>
        <xdr:cNvPr id="343" name="楕円 342">
          <a:extLst>
            <a:ext uri="{FF2B5EF4-FFF2-40B4-BE49-F238E27FC236}">
              <a16:creationId xmlns:a16="http://schemas.microsoft.com/office/drawing/2014/main" id="{F6F0C63E-BA1A-4281-89DE-B32EF045FB5A}"/>
            </a:ext>
          </a:extLst>
        </xdr:cNvPr>
        <xdr:cNvSpPr/>
      </xdr:nvSpPr>
      <xdr:spPr>
        <a:xfrm>
          <a:off x="13462000" y="1027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100252</xdr:rowOff>
    </xdr:from>
    <xdr:ext cx="762000" cy="259045"/>
    <xdr:sp macro="" textlink="">
      <xdr:nvSpPr>
        <xdr:cNvPr id="344" name="テキスト ボックス 343">
          <a:extLst>
            <a:ext uri="{FF2B5EF4-FFF2-40B4-BE49-F238E27FC236}">
              <a16:creationId xmlns:a16="http://schemas.microsoft.com/office/drawing/2014/main" id="{C62EA3FD-3BC9-4FA3-9C1C-907455F13C12}"/>
            </a:ext>
          </a:extLst>
        </xdr:cNvPr>
        <xdr:cNvSpPr txBox="1"/>
      </xdr:nvSpPr>
      <xdr:spPr>
        <a:xfrm>
          <a:off x="13131800" y="10044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5205D72B-644D-4755-89E0-C1DA33EC982A}"/>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E27746C-6182-4D7C-AC85-3F918B9A2C83}"/>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2FD7E169-C323-436C-A3C7-6D3A2C6EBDE8}"/>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C5F98BAE-03AA-460A-9191-BBDE08286A93}"/>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586D4909-29F9-42D6-88BF-46997422EDC3}"/>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7F8CD985-9DED-4D00-A34A-ECDBCE4B0239}"/>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633B67B-0617-4E47-93A6-B5E4A8C3A7BB}"/>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905A9793-FA2E-4D5D-B834-278227636921}"/>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830ADEA1-C2E1-4A13-A600-B2C9C4908901}"/>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22F7B649-20CA-4D23-8055-26F58B56F61F}"/>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A1D8C7D8-23D9-4297-B27C-BA336C4B46B8}"/>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61466CD1-6F66-462A-AD6A-BFA771508921}"/>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32F90455-4B08-4C5E-BBBF-0BF5B1C0B7C5}"/>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前年と比較すると、</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近年の借り入れの増加により</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、単年度実質公債比率</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が上昇し、令和</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年と同水準となった。</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税等は流動的な一面もあることや</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比率が上昇に転じたこと、</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宮城県平均より高い推移であることを考慮し、地方債の新規発行抑制など財政健全化に努める必要がある。</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E65936E8-BADC-4F0F-B69A-F5AA4D3D119E}"/>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5FF0F2AA-FD0D-4D25-9554-78FB6B13229C}"/>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7A68C866-81B1-4DB3-A908-22AF1BDAC7B8}"/>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211175B5-CF66-40E3-B235-72569F0643C5}"/>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1DA9E573-71E8-4F6E-864D-F7EBC0C08B2D}"/>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899E68D-1758-487F-B56B-981B6782053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2BBC3FB6-3199-4F10-A9D0-925B51EFC518}"/>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16488B66-8EC4-458A-92B2-387DCC3A120F}"/>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255F774C-094D-46D3-9519-1E3DFA509561}"/>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D60A673-5ED6-4ECC-B983-D722A112D79B}"/>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35B248BA-ECF3-4DF8-BA66-A960EB7A79D6}"/>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27A0BF18-9C05-49FD-AF2B-45601155B3E4}"/>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42926</xdr:rowOff>
    </xdr:from>
    <xdr:to>
      <xdr:col>81</xdr:col>
      <xdr:colOff>44450</xdr:colOff>
      <xdr:row>43</xdr:row>
      <xdr:rowOff>138684</xdr:rowOff>
    </xdr:to>
    <xdr:cxnSp macro="">
      <xdr:nvCxnSpPr>
        <xdr:cNvPr id="370" name="直線コネクタ 369">
          <a:extLst>
            <a:ext uri="{FF2B5EF4-FFF2-40B4-BE49-F238E27FC236}">
              <a16:creationId xmlns:a16="http://schemas.microsoft.com/office/drawing/2014/main" id="{0F758476-59E2-4CA0-9C79-A20C5AA204BC}"/>
            </a:ext>
          </a:extLst>
        </xdr:cNvPr>
        <xdr:cNvCxnSpPr/>
      </xdr:nvCxnSpPr>
      <xdr:spPr>
        <a:xfrm flipV="1">
          <a:off x="17018000" y="6386576"/>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110761</xdr:rowOff>
    </xdr:from>
    <xdr:ext cx="762000" cy="259045"/>
    <xdr:sp macro="" textlink="">
      <xdr:nvSpPr>
        <xdr:cNvPr id="371" name="公債費負担の状況最小値テキスト">
          <a:extLst>
            <a:ext uri="{FF2B5EF4-FFF2-40B4-BE49-F238E27FC236}">
              <a16:creationId xmlns:a16="http://schemas.microsoft.com/office/drawing/2014/main" id="{06499B18-70E4-4F8F-BEEC-43A608D29DDB}"/>
            </a:ext>
          </a:extLst>
        </xdr:cNvPr>
        <xdr:cNvSpPr txBox="1"/>
      </xdr:nvSpPr>
      <xdr:spPr>
        <a:xfrm>
          <a:off x="17106900" y="748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138684</xdr:rowOff>
    </xdr:from>
    <xdr:to>
      <xdr:col>81</xdr:col>
      <xdr:colOff>133350</xdr:colOff>
      <xdr:row>43</xdr:row>
      <xdr:rowOff>138684</xdr:rowOff>
    </xdr:to>
    <xdr:cxnSp macro="">
      <xdr:nvCxnSpPr>
        <xdr:cNvPr id="372" name="直線コネクタ 371">
          <a:extLst>
            <a:ext uri="{FF2B5EF4-FFF2-40B4-BE49-F238E27FC236}">
              <a16:creationId xmlns:a16="http://schemas.microsoft.com/office/drawing/2014/main" id="{AE799918-8200-4EF7-8602-3119507D4D86}"/>
            </a:ext>
          </a:extLst>
        </xdr:cNvPr>
        <xdr:cNvCxnSpPr/>
      </xdr:nvCxnSpPr>
      <xdr:spPr>
        <a:xfrm>
          <a:off x="16929100" y="751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129303</xdr:rowOff>
    </xdr:from>
    <xdr:ext cx="762000" cy="259045"/>
    <xdr:sp macro="" textlink="">
      <xdr:nvSpPr>
        <xdr:cNvPr id="373" name="公債費負担の状況最大値テキスト">
          <a:extLst>
            <a:ext uri="{FF2B5EF4-FFF2-40B4-BE49-F238E27FC236}">
              <a16:creationId xmlns:a16="http://schemas.microsoft.com/office/drawing/2014/main" id="{AA408D45-3BE0-4570-9376-6B8A823F18C8}"/>
            </a:ext>
          </a:extLst>
        </xdr:cNvPr>
        <xdr:cNvSpPr txBox="1"/>
      </xdr:nvSpPr>
      <xdr:spPr>
        <a:xfrm>
          <a:off x="17106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42926</xdr:rowOff>
    </xdr:from>
    <xdr:to>
      <xdr:col>81</xdr:col>
      <xdr:colOff>133350</xdr:colOff>
      <xdr:row>37</xdr:row>
      <xdr:rowOff>42926</xdr:rowOff>
    </xdr:to>
    <xdr:cxnSp macro="">
      <xdr:nvCxnSpPr>
        <xdr:cNvPr id="374" name="直線コネクタ 373">
          <a:extLst>
            <a:ext uri="{FF2B5EF4-FFF2-40B4-BE49-F238E27FC236}">
              <a16:creationId xmlns:a16="http://schemas.microsoft.com/office/drawing/2014/main" id="{AD9B5FD4-9D9E-460D-ABDF-3F16F5E85575}"/>
            </a:ext>
          </a:extLst>
        </xdr:cNvPr>
        <xdr:cNvCxnSpPr/>
      </xdr:nvCxnSpPr>
      <xdr:spPr>
        <a:xfrm>
          <a:off x="16929100" y="638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114808</xdr:rowOff>
    </xdr:from>
    <xdr:to>
      <xdr:col>81</xdr:col>
      <xdr:colOff>44450</xdr:colOff>
      <xdr:row>41</xdr:row>
      <xdr:rowOff>138938</xdr:rowOff>
    </xdr:to>
    <xdr:cxnSp macro="">
      <xdr:nvCxnSpPr>
        <xdr:cNvPr id="375" name="直線コネクタ 374">
          <a:extLst>
            <a:ext uri="{FF2B5EF4-FFF2-40B4-BE49-F238E27FC236}">
              <a16:creationId xmlns:a16="http://schemas.microsoft.com/office/drawing/2014/main" id="{CC19FDD5-F402-4144-9158-670C75736D97}"/>
            </a:ext>
          </a:extLst>
        </xdr:cNvPr>
        <xdr:cNvCxnSpPr/>
      </xdr:nvCxnSpPr>
      <xdr:spPr>
        <a:xfrm>
          <a:off x="16179800" y="7144258"/>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99839</xdr:rowOff>
    </xdr:from>
    <xdr:ext cx="762000" cy="259045"/>
    <xdr:sp macro="" textlink="">
      <xdr:nvSpPr>
        <xdr:cNvPr id="376" name="公債費負担の状況平均値テキスト">
          <a:extLst>
            <a:ext uri="{FF2B5EF4-FFF2-40B4-BE49-F238E27FC236}">
              <a16:creationId xmlns:a16="http://schemas.microsoft.com/office/drawing/2014/main" id="{D3BE9E5B-E214-455E-ADB2-2DD042E66101}"/>
            </a:ext>
          </a:extLst>
        </xdr:cNvPr>
        <xdr:cNvSpPr txBox="1"/>
      </xdr:nvSpPr>
      <xdr:spPr>
        <a:xfrm>
          <a:off x="17106900" y="6957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83312</xdr:rowOff>
    </xdr:from>
    <xdr:to>
      <xdr:col>81</xdr:col>
      <xdr:colOff>95250</xdr:colOff>
      <xdr:row>42</xdr:row>
      <xdr:rowOff>13462</xdr:rowOff>
    </xdr:to>
    <xdr:sp macro="" textlink="">
      <xdr:nvSpPr>
        <xdr:cNvPr id="377" name="フローチャート: 判断 376">
          <a:extLst>
            <a:ext uri="{FF2B5EF4-FFF2-40B4-BE49-F238E27FC236}">
              <a16:creationId xmlns:a16="http://schemas.microsoft.com/office/drawing/2014/main" id="{43B93B5D-BF6E-4364-839F-FE26C05B053F}"/>
            </a:ext>
          </a:extLst>
        </xdr:cNvPr>
        <xdr:cNvSpPr/>
      </xdr:nvSpPr>
      <xdr:spPr>
        <a:xfrm>
          <a:off x="16967200" y="711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114808</xdr:rowOff>
    </xdr:from>
    <xdr:to>
      <xdr:col>77</xdr:col>
      <xdr:colOff>44450</xdr:colOff>
      <xdr:row>41</xdr:row>
      <xdr:rowOff>114808</xdr:rowOff>
    </xdr:to>
    <xdr:cxnSp macro="">
      <xdr:nvCxnSpPr>
        <xdr:cNvPr id="378" name="直線コネクタ 377">
          <a:extLst>
            <a:ext uri="{FF2B5EF4-FFF2-40B4-BE49-F238E27FC236}">
              <a16:creationId xmlns:a16="http://schemas.microsoft.com/office/drawing/2014/main" id="{AB10CCE2-A011-4558-A125-27321E76252C}"/>
            </a:ext>
          </a:extLst>
        </xdr:cNvPr>
        <xdr:cNvCxnSpPr/>
      </xdr:nvCxnSpPr>
      <xdr:spPr>
        <a:xfrm>
          <a:off x="15290800" y="71442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68834</xdr:rowOff>
    </xdr:from>
    <xdr:to>
      <xdr:col>77</xdr:col>
      <xdr:colOff>95250</xdr:colOff>
      <xdr:row>41</xdr:row>
      <xdr:rowOff>170434</xdr:rowOff>
    </xdr:to>
    <xdr:sp macro="" textlink="">
      <xdr:nvSpPr>
        <xdr:cNvPr id="379" name="フローチャート: 判断 378">
          <a:extLst>
            <a:ext uri="{FF2B5EF4-FFF2-40B4-BE49-F238E27FC236}">
              <a16:creationId xmlns:a16="http://schemas.microsoft.com/office/drawing/2014/main" id="{5F2E705F-B44C-4A94-A60B-4A0A4B5E35C4}"/>
            </a:ext>
          </a:extLst>
        </xdr:cNvPr>
        <xdr:cNvSpPr/>
      </xdr:nvSpPr>
      <xdr:spPr>
        <a:xfrm>
          <a:off x="16129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155211</xdr:rowOff>
    </xdr:from>
    <xdr:ext cx="736600" cy="259045"/>
    <xdr:sp macro="" textlink="">
      <xdr:nvSpPr>
        <xdr:cNvPr id="380" name="テキスト ボックス 379">
          <a:extLst>
            <a:ext uri="{FF2B5EF4-FFF2-40B4-BE49-F238E27FC236}">
              <a16:creationId xmlns:a16="http://schemas.microsoft.com/office/drawing/2014/main" id="{AEFD6C4B-2BE5-451D-844E-A234FD65CAA5}"/>
            </a:ext>
          </a:extLst>
        </xdr:cNvPr>
        <xdr:cNvSpPr txBox="1"/>
      </xdr:nvSpPr>
      <xdr:spPr>
        <a:xfrm>
          <a:off x="15798800" y="718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114808</xdr:rowOff>
    </xdr:from>
    <xdr:to>
      <xdr:col>72</xdr:col>
      <xdr:colOff>203200</xdr:colOff>
      <xdr:row>41</xdr:row>
      <xdr:rowOff>119634</xdr:rowOff>
    </xdr:to>
    <xdr:cxnSp macro="">
      <xdr:nvCxnSpPr>
        <xdr:cNvPr id="381" name="直線コネクタ 380">
          <a:extLst>
            <a:ext uri="{FF2B5EF4-FFF2-40B4-BE49-F238E27FC236}">
              <a16:creationId xmlns:a16="http://schemas.microsoft.com/office/drawing/2014/main" id="{EA33E6DE-58F3-4FA1-916F-127B3B0E2B86}"/>
            </a:ext>
          </a:extLst>
        </xdr:cNvPr>
        <xdr:cNvCxnSpPr/>
      </xdr:nvCxnSpPr>
      <xdr:spPr>
        <a:xfrm flipV="1">
          <a:off x="14401800" y="714425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64008</xdr:rowOff>
    </xdr:from>
    <xdr:to>
      <xdr:col>73</xdr:col>
      <xdr:colOff>44450</xdr:colOff>
      <xdr:row>41</xdr:row>
      <xdr:rowOff>165608</xdr:rowOff>
    </xdr:to>
    <xdr:sp macro="" textlink="">
      <xdr:nvSpPr>
        <xdr:cNvPr id="382" name="フローチャート: 判断 381">
          <a:extLst>
            <a:ext uri="{FF2B5EF4-FFF2-40B4-BE49-F238E27FC236}">
              <a16:creationId xmlns:a16="http://schemas.microsoft.com/office/drawing/2014/main" id="{1F30A0A9-390B-43A7-8E2C-13FC2D8BEDF1}"/>
            </a:ext>
          </a:extLst>
        </xdr:cNvPr>
        <xdr:cNvSpPr/>
      </xdr:nvSpPr>
      <xdr:spPr>
        <a:xfrm>
          <a:off x="15240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4335</xdr:rowOff>
    </xdr:from>
    <xdr:ext cx="762000" cy="259045"/>
    <xdr:sp macro="" textlink="">
      <xdr:nvSpPr>
        <xdr:cNvPr id="383" name="テキスト ボックス 382">
          <a:extLst>
            <a:ext uri="{FF2B5EF4-FFF2-40B4-BE49-F238E27FC236}">
              <a16:creationId xmlns:a16="http://schemas.microsoft.com/office/drawing/2014/main" id="{A78EEFC1-D754-4CEF-A9E3-06C975561D94}"/>
            </a:ext>
          </a:extLst>
        </xdr:cNvPr>
        <xdr:cNvSpPr txBox="1"/>
      </xdr:nvSpPr>
      <xdr:spPr>
        <a:xfrm>
          <a:off x="14909800" y="686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119634</xdr:rowOff>
    </xdr:from>
    <xdr:to>
      <xdr:col>68</xdr:col>
      <xdr:colOff>152400</xdr:colOff>
      <xdr:row>41</xdr:row>
      <xdr:rowOff>138938</xdr:rowOff>
    </xdr:to>
    <xdr:cxnSp macro="">
      <xdr:nvCxnSpPr>
        <xdr:cNvPr id="384" name="直線コネクタ 383">
          <a:extLst>
            <a:ext uri="{FF2B5EF4-FFF2-40B4-BE49-F238E27FC236}">
              <a16:creationId xmlns:a16="http://schemas.microsoft.com/office/drawing/2014/main" id="{B79BB1FC-1926-4051-8AE9-FE21CDE06CDB}"/>
            </a:ext>
          </a:extLst>
        </xdr:cNvPr>
        <xdr:cNvCxnSpPr/>
      </xdr:nvCxnSpPr>
      <xdr:spPr>
        <a:xfrm flipV="1">
          <a:off x="13512800" y="714908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E2BE5E3B-A3B6-4564-A1D6-EC9F43E46561}"/>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86" name="テキスト ボックス 385">
          <a:extLst>
            <a:ext uri="{FF2B5EF4-FFF2-40B4-BE49-F238E27FC236}">
              <a16:creationId xmlns:a16="http://schemas.microsoft.com/office/drawing/2014/main" id="{65A8F0A4-F4BF-4E77-A819-0E9EC1F7FA75}"/>
            </a:ext>
          </a:extLst>
        </xdr:cNvPr>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88138</xdr:rowOff>
    </xdr:from>
    <xdr:to>
      <xdr:col>64</xdr:col>
      <xdr:colOff>152400</xdr:colOff>
      <xdr:row>42</xdr:row>
      <xdr:rowOff>18288</xdr:rowOff>
    </xdr:to>
    <xdr:sp macro="" textlink="">
      <xdr:nvSpPr>
        <xdr:cNvPr id="387" name="フローチャート: 判断 386">
          <a:extLst>
            <a:ext uri="{FF2B5EF4-FFF2-40B4-BE49-F238E27FC236}">
              <a16:creationId xmlns:a16="http://schemas.microsoft.com/office/drawing/2014/main" id="{008998D9-AD98-4878-A28E-651C5D31A297}"/>
            </a:ext>
          </a:extLst>
        </xdr:cNvPr>
        <xdr:cNvSpPr/>
      </xdr:nvSpPr>
      <xdr:spPr>
        <a:xfrm>
          <a:off x="13462000" y="711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28465</xdr:rowOff>
    </xdr:from>
    <xdr:ext cx="762000" cy="259045"/>
    <xdr:sp macro="" textlink="">
      <xdr:nvSpPr>
        <xdr:cNvPr id="388" name="テキスト ボックス 387">
          <a:extLst>
            <a:ext uri="{FF2B5EF4-FFF2-40B4-BE49-F238E27FC236}">
              <a16:creationId xmlns:a16="http://schemas.microsoft.com/office/drawing/2014/main" id="{890BF135-4354-4CE4-8D08-30F686DD7308}"/>
            </a:ext>
          </a:extLst>
        </xdr:cNvPr>
        <xdr:cNvSpPr txBox="1"/>
      </xdr:nvSpPr>
      <xdr:spPr>
        <a:xfrm>
          <a:off x="13131800" y="6886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F85ECFA7-B75F-4EC8-9B19-3D207477CACC}"/>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ECED8690-A6B7-4938-BAF3-D95E9020FA2E}"/>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92D486CD-C6CE-463B-889C-50689B579063}"/>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798A61A2-B028-4DDA-99D4-024AC371ADED}"/>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CFE7C371-B81C-494A-9313-EC0449B4F35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88138</xdr:rowOff>
    </xdr:from>
    <xdr:to>
      <xdr:col>81</xdr:col>
      <xdr:colOff>95250</xdr:colOff>
      <xdr:row>42</xdr:row>
      <xdr:rowOff>18288</xdr:rowOff>
    </xdr:to>
    <xdr:sp macro="" textlink="">
      <xdr:nvSpPr>
        <xdr:cNvPr id="394" name="楕円 393">
          <a:extLst>
            <a:ext uri="{FF2B5EF4-FFF2-40B4-BE49-F238E27FC236}">
              <a16:creationId xmlns:a16="http://schemas.microsoft.com/office/drawing/2014/main" id="{6D843FAF-06C4-494C-85F9-EE2A9C425BF8}"/>
            </a:ext>
          </a:extLst>
        </xdr:cNvPr>
        <xdr:cNvSpPr/>
      </xdr:nvSpPr>
      <xdr:spPr>
        <a:xfrm>
          <a:off x="16967200" y="71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60215</xdr:rowOff>
    </xdr:from>
    <xdr:ext cx="762000" cy="259045"/>
    <xdr:sp macro="" textlink="">
      <xdr:nvSpPr>
        <xdr:cNvPr id="395" name="公債費負担の状況該当値テキスト">
          <a:extLst>
            <a:ext uri="{FF2B5EF4-FFF2-40B4-BE49-F238E27FC236}">
              <a16:creationId xmlns:a16="http://schemas.microsoft.com/office/drawing/2014/main" id="{A11D3581-3ABA-4DAE-AF3A-7D9389D85F56}"/>
            </a:ext>
          </a:extLst>
        </xdr:cNvPr>
        <xdr:cNvSpPr txBox="1"/>
      </xdr:nvSpPr>
      <xdr:spPr>
        <a:xfrm>
          <a:off x="17106900" y="708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64008</xdr:rowOff>
    </xdr:from>
    <xdr:to>
      <xdr:col>77</xdr:col>
      <xdr:colOff>95250</xdr:colOff>
      <xdr:row>41</xdr:row>
      <xdr:rowOff>165608</xdr:rowOff>
    </xdr:to>
    <xdr:sp macro="" textlink="">
      <xdr:nvSpPr>
        <xdr:cNvPr id="396" name="楕円 395">
          <a:extLst>
            <a:ext uri="{FF2B5EF4-FFF2-40B4-BE49-F238E27FC236}">
              <a16:creationId xmlns:a16="http://schemas.microsoft.com/office/drawing/2014/main" id="{D5DFC9E6-FBC8-440E-B005-059F39F6DD4A}"/>
            </a:ext>
          </a:extLst>
        </xdr:cNvPr>
        <xdr:cNvSpPr/>
      </xdr:nvSpPr>
      <xdr:spPr>
        <a:xfrm>
          <a:off x="16129000" y="709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4335</xdr:rowOff>
    </xdr:from>
    <xdr:ext cx="736600" cy="259045"/>
    <xdr:sp macro="" textlink="">
      <xdr:nvSpPr>
        <xdr:cNvPr id="397" name="テキスト ボックス 396">
          <a:extLst>
            <a:ext uri="{FF2B5EF4-FFF2-40B4-BE49-F238E27FC236}">
              <a16:creationId xmlns:a16="http://schemas.microsoft.com/office/drawing/2014/main" id="{CE1456E6-27A6-478D-BC88-8EF64351E0AB}"/>
            </a:ext>
          </a:extLst>
        </xdr:cNvPr>
        <xdr:cNvSpPr txBox="1"/>
      </xdr:nvSpPr>
      <xdr:spPr>
        <a:xfrm>
          <a:off x="15798800" y="6862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64008</xdr:rowOff>
    </xdr:from>
    <xdr:to>
      <xdr:col>73</xdr:col>
      <xdr:colOff>44450</xdr:colOff>
      <xdr:row>41</xdr:row>
      <xdr:rowOff>165608</xdr:rowOff>
    </xdr:to>
    <xdr:sp macro="" textlink="">
      <xdr:nvSpPr>
        <xdr:cNvPr id="398" name="楕円 397">
          <a:extLst>
            <a:ext uri="{FF2B5EF4-FFF2-40B4-BE49-F238E27FC236}">
              <a16:creationId xmlns:a16="http://schemas.microsoft.com/office/drawing/2014/main" id="{FF62407F-EB64-455C-BD7D-B8F1CC018D98}"/>
            </a:ext>
          </a:extLst>
        </xdr:cNvPr>
        <xdr:cNvSpPr/>
      </xdr:nvSpPr>
      <xdr:spPr>
        <a:xfrm>
          <a:off x="15240000" y="709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150385</xdr:rowOff>
    </xdr:from>
    <xdr:ext cx="762000" cy="259045"/>
    <xdr:sp macro="" textlink="">
      <xdr:nvSpPr>
        <xdr:cNvPr id="399" name="テキスト ボックス 398">
          <a:extLst>
            <a:ext uri="{FF2B5EF4-FFF2-40B4-BE49-F238E27FC236}">
              <a16:creationId xmlns:a16="http://schemas.microsoft.com/office/drawing/2014/main" id="{7CBA98D6-049B-4637-B231-2BC8C372CE94}"/>
            </a:ext>
          </a:extLst>
        </xdr:cNvPr>
        <xdr:cNvSpPr txBox="1"/>
      </xdr:nvSpPr>
      <xdr:spPr>
        <a:xfrm>
          <a:off x="14909800" y="7179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68834</xdr:rowOff>
    </xdr:from>
    <xdr:to>
      <xdr:col>68</xdr:col>
      <xdr:colOff>203200</xdr:colOff>
      <xdr:row>41</xdr:row>
      <xdr:rowOff>170434</xdr:rowOff>
    </xdr:to>
    <xdr:sp macro="" textlink="">
      <xdr:nvSpPr>
        <xdr:cNvPr id="400" name="楕円 399">
          <a:extLst>
            <a:ext uri="{FF2B5EF4-FFF2-40B4-BE49-F238E27FC236}">
              <a16:creationId xmlns:a16="http://schemas.microsoft.com/office/drawing/2014/main" id="{697339F3-4152-4639-BB8F-9F7404C3A0D2}"/>
            </a:ext>
          </a:extLst>
        </xdr:cNvPr>
        <xdr:cNvSpPr/>
      </xdr:nvSpPr>
      <xdr:spPr>
        <a:xfrm>
          <a:off x="143510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155211</xdr:rowOff>
    </xdr:from>
    <xdr:ext cx="762000" cy="259045"/>
    <xdr:sp macro="" textlink="">
      <xdr:nvSpPr>
        <xdr:cNvPr id="401" name="テキスト ボックス 400">
          <a:extLst>
            <a:ext uri="{FF2B5EF4-FFF2-40B4-BE49-F238E27FC236}">
              <a16:creationId xmlns:a16="http://schemas.microsoft.com/office/drawing/2014/main" id="{90C46B44-2446-4F62-BB1F-29D181E7E686}"/>
            </a:ext>
          </a:extLst>
        </xdr:cNvPr>
        <xdr:cNvSpPr txBox="1"/>
      </xdr:nvSpPr>
      <xdr:spPr>
        <a:xfrm>
          <a:off x="14020800" y="718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88138</xdr:rowOff>
    </xdr:from>
    <xdr:to>
      <xdr:col>64</xdr:col>
      <xdr:colOff>152400</xdr:colOff>
      <xdr:row>42</xdr:row>
      <xdr:rowOff>18288</xdr:rowOff>
    </xdr:to>
    <xdr:sp macro="" textlink="">
      <xdr:nvSpPr>
        <xdr:cNvPr id="402" name="楕円 401">
          <a:extLst>
            <a:ext uri="{FF2B5EF4-FFF2-40B4-BE49-F238E27FC236}">
              <a16:creationId xmlns:a16="http://schemas.microsoft.com/office/drawing/2014/main" id="{C099997C-E9F4-4BCB-B5F4-BBFB922F19FD}"/>
            </a:ext>
          </a:extLst>
        </xdr:cNvPr>
        <xdr:cNvSpPr/>
      </xdr:nvSpPr>
      <xdr:spPr>
        <a:xfrm>
          <a:off x="13462000" y="71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3065</xdr:rowOff>
    </xdr:from>
    <xdr:ext cx="762000" cy="259045"/>
    <xdr:sp macro="" textlink="">
      <xdr:nvSpPr>
        <xdr:cNvPr id="403" name="テキスト ボックス 402">
          <a:extLst>
            <a:ext uri="{FF2B5EF4-FFF2-40B4-BE49-F238E27FC236}">
              <a16:creationId xmlns:a16="http://schemas.microsoft.com/office/drawing/2014/main" id="{A100D4D4-BA88-4DF4-8D88-DC58BDF8DC9F}"/>
            </a:ext>
          </a:extLst>
        </xdr:cNvPr>
        <xdr:cNvSpPr txBox="1"/>
      </xdr:nvSpPr>
      <xdr:spPr>
        <a:xfrm>
          <a:off x="13131800" y="720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8C7246D7-41BF-4A2B-A963-697766421B94}"/>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25C78F32-0287-4152-8539-1C55C2019A6F}"/>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9ADB3574-D868-4EC5-8EDE-F020968CF896}"/>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212941AC-3748-4FCA-A061-24B89F3DBDE5}"/>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2C96E1B5-57FA-443A-9CBB-E79AA6D9577D}"/>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5F0CB485-1477-4522-889B-A0EFF4B65867}"/>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CBC8083D-C210-4207-8B0C-5A64077AEDBB}"/>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15398B2B-AE47-4C34-881B-43EF684F6473}"/>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B676D212-874D-43F4-8FA7-C217DCB5A0DC}"/>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60DBED1D-ED94-4E8E-9176-0B4B45F3921C}"/>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A401D5EB-DC11-4979-A535-30FD036A1D9D}"/>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B7D0232F-6BE1-40A5-B7E7-051D82AB9C6B}"/>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DC656320-9471-4030-9DEB-BFE2586BACBD}"/>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前年に比べ、地方債残高が</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上昇</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傾向にあ</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るものの</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、公共施設整備基金残高の</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確保等</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により充当可能財源が増加</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したため、</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充当可能財源等が将来負担額を上回</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り、</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前年に続き将来負担比率は発生しなかった。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62FD3249-1C3F-4789-9A00-A26D189B5BFC}"/>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D29873AA-363C-4404-9A23-7E2B911750F7}"/>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4B442B4D-6B23-4718-9EA7-B7482979C556}"/>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0" name="直線コネクタ 419">
          <a:extLst>
            <a:ext uri="{FF2B5EF4-FFF2-40B4-BE49-F238E27FC236}">
              <a16:creationId xmlns:a16="http://schemas.microsoft.com/office/drawing/2014/main" id="{AC375266-5363-4C22-8351-C5BEF36A17A4}"/>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1" name="テキスト ボックス 420">
          <a:extLst>
            <a:ext uri="{FF2B5EF4-FFF2-40B4-BE49-F238E27FC236}">
              <a16:creationId xmlns:a16="http://schemas.microsoft.com/office/drawing/2014/main" id="{BCE29D91-69D9-415F-B624-FEF5E2CA716C}"/>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2" name="直線コネクタ 421">
          <a:extLst>
            <a:ext uri="{FF2B5EF4-FFF2-40B4-BE49-F238E27FC236}">
              <a16:creationId xmlns:a16="http://schemas.microsoft.com/office/drawing/2014/main" id="{B22A4563-013E-4D75-B080-DA13501915C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3" name="テキスト ボックス 422">
          <a:extLst>
            <a:ext uri="{FF2B5EF4-FFF2-40B4-BE49-F238E27FC236}">
              <a16:creationId xmlns:a16="http://schemas.microsoft.com/office/drawing/2014/main" id="{FB9C31A7-47AE-4C61-9029-828A3C850622}"/>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a:extLst>
            <a:ext uri="{FF2B5EF4-FFF2-40B4-BE49-F238E27FC236}">
              <a16:creationId xmlns:a16="http://schemas.microsoft.com/office/drawing/2014/main" id="{F99C4E4F-4861-4CBF-B8BD-1E12A1C4F8F6}"/>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a:extLst>
            <a:ext uri="{FF2B5EF4-FFF2-40B4-BE49-F238E27FC236}">
              <a16:creationId xmlns:a16="http://schemas.microsoft.com/office/drawing/2014/main" id="{03B5178B-DE84-4132-AFDE-5C4DD2B031B6}"/>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6" name="直線コネクタ 425">
          <a:extLst>
            <a:ext uri="{FF2B5EF4-FFF2-40B4-BE49-F238E27FC236}">
              <a16:creationId xmlns:a16="http://schemas.microsoft.com/office/drawing/2014/main" id="{D0855D9E-140D-4C77-8873-CA31DC17971F}"/>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7" name="テキスト ボックス 426">
          <a:extLst>
            <a:ext uri="{FF2B5EF4-FFF2-40B4-BE49-F238E27FC236}">
              <a16:creationId xmlns:a16="http://schemas.microsoft.com/office/drawing/2014/main" id="{B9215F77-A842-4904-8B8F-9C26FC2E53F5}"/>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8" name="直線コネクタ 427">
          <a:extLst>
            <a:ext uri="{FF2B5EF4-FFF2-40B4-BE49-F238E27FC236}">
              <a16:creationId xmlns:a16="http://schemas.microsoft.com/office/drawing/2014/main" id="{24BA5367-7691-4389-95C7-8E8748FECAF7}"/>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9" name="テキスト ボックス 428">
          <a:extLst>
            <a:ext uri="{FF2B5EF4-FFF2-40B4-BE49-F238E27FC236}">
              <a16:creationId xmlns:a16="http://schemas.microsoft.com/office/drawing/2014/main" id="{C298C7E7-B3F9-40AD-ABBB-94A2F4CD008E}"/>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4E153EEE-4CEC-4515-9219-B4596DE6A59D}"/>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FF04FADE-88B2-416F-923D-BD48706E7955}"/>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34643</xdr:rowOff>
    </xdr:to>
    <xdr:cxnSp macro="">
      <xdr:nvCxnSpPr>
        <xdr:cNvPr id="432" name="直線コネクタ 431">
          <a:extLst>
            <a:ext uri="{FF2B5EF4-FFF2-40B4-BE49-F238E27FC236}">
              <a16:creationId xmlns:a16="http://schemas.microsoft.com/office/drawing/2014/main" id="{D6837322-A779-4992-8349-30C36F178138}"/>
            </a:ext>
          </a:extLst>
        </xdr:cNvPr>
        <xdr:cNvCxnSpPr/>
      </xdr:nvCxnSpPr>
      <xdr:spPr>
        <a:xfrm flipV="1">
          <a:off x="17018000" y="2370667"/>
          <a:ext cx="0" cy="1607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6720</xdr:rowOff>
    </xdr:from>
    <xdr:ext cx="762000" cy="259045"/>
    <xdr:sp macro="" textlink="">
      <xdr:nvSpPr>
        <xdr:cNvPr id="433" name="将来負担の状況最小値テキスト">
          <a:extLst>
            <a:ext uri="{FF2B5EF4-FFF2-40B4-BE49-F238E27FC236}">
              <a16:creationId xmlns:a16="http://schemas.microsoft.com/office/drawing/2014/main" id="{A087E337-1856-4B2A-960B-30B63013667C}"/>
            </a:ext>
          </a:extLst>
        </xdr:cNvPr>
        <xdr:cNvSpPr txBox="1"/>
      </xdr:nvSpPr>
      <xdr:spPr>
        <a:xfrm>
          <a:off x="17106900" y="395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34643</xdr:rowOff>
    </xdr:from>
    <xdr:to>
      <xdr:col>81</xdr:col>
      <xdr:colOff>133350</xdr:colOff>
      <xdr:row>23</xdr:row>
      <xdr:rowOff>34643</xdr:rowOff>
    </xdr:to>
    <xdr:cxnSp macro="">
      <xdr:nvCxnSpPr>
        <xdr:cNvPr id="434" name="直線コネクタ 433">
          <a:extLst>
            <a:ext uri="{FF2B5EF4-FFF2-40B4-BE49-F238E27FC236}">
              <a16:creationId xmlns:a16="http://schemas.microsoft.com/office/drawing/2014/main" id="{AEECF0B8-F710-402B-BC2B-6560BBFFC00D}"/>
            </a:ext>
          </a:extLst>
        </xdr:cNvPr>
        <xdr:cNvCxnSpPr/>
      </xdr:nvCxnSpPr>
      <xdr:spPr>
        <a:xfrm>
          <a:off x="16929100" y="397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5" name="将来負担の状況最大値テキスト">
          <a:extLst>
            <a:ext uri="{FF2B5EF4-FFF2-40B4-BE49-F238E27FC236}">
              <a16:creationId xmlns:a16="http://schemas.microsoft.com/office/drawing/2014/main" id="{37559791-0F20-4940-94AF-F3DC74AD5EF7}"/>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6" name="直線コネクタ 435">
          <a:extLst>
            <a:ext uri="{FF2B5EF4-FFF2-40B4-BE49-F238E27FC236}">
              <a16:creationId xmlns:a16="http://schemas.microsoft.com/office/drawing/2014/main" id="{E517C164-DACC-4379-84CC-88F71D458432}"/>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7" name="将来負担の状況平均値テキスト">
          <a:extLst>
            <a:ext uri="{FF2B5EF4-FFF2-40B4-BE49-F238E27FC236}">
              <a16:creationId xmlns:a16="http://schemas.microsoft.com/office/drawing/2014/main" id="{5F59B4EF-7131-4DD0-B5A7-F574C004F57F}"/>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8" name="フローチャート: 判断 437">
          <a:extLst>
            <a:ext uri="{FF2B5EF4-FFF2-40B4-BE49-F238E27FC236}">
              <a16:creationId xmlns:a16="http://schemas.microsoft.com/office/drawing/2014/main" id="{EAA31F11-514B-4038-8398-7947A301F0B1}"/>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9" name="フローチャート: 判断 438">
          <a:extLst>
            <a:ext uri="{FF2B5EF4-FFF2-40B4-BE49-F238E27FC236}">
              <a16:creationId xmlns:a16="http://schemas.microsoft.com/office/drawing/2014/main" id="{83229D4E-B738-4992-8636-32F82C8109FE}"/>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0" name="テキスト ボックス 439">
          <a:extLst>
            <a:ext uri="{FF2B5EF4-FFF2-40B4-BE49-F238E27FC236}">
              <a16:creationId xmlns:a16="http://schemas.microsoft.com/office/drawing/2014/main" id="{29E5B2E6-D6F3-4213-8972-7639996E1FDD}"/>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1" name="フローチャート: 判断 440">
          <a:extLst>
            <a:ext uri="{FF2B5EF4-FFF2-40B4-BE49-F238E27FC236}">
              <a16:creationId xmlns:a16="http://schemas.microsoft.com/office/drawing/2014/main" id="{87145E2B-AD01-4FA6-ABE4-971A112C4756}"/>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2" name="テキスト ボックス 441">
          <a:extLst>
            <a:ext uri="{FF2B5EF4-FFF2-40B4-BE49-F238E27FC236}">
              <a16:creationId xmlns:a16="http://schemas.microsoft.com/office/drawing/2014/main" id="{CAFC0B3A-8F69-4E75-A18A-199C640F756E}"/>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3" name="フローチャート: 判断 442">
          <a:extLst>
            <a:ext uri="{FF2B5EF4-FFF2-40B4-BE49-F238E27FC236}">
              <a16:creationId xmlns:a16="http://schemas.microsoft.com/office/drawing/2014/main" id="{D7090F03-4A6E-46A1-984A-8EC3E2978FEB}"/>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4" name="テキスト ボックス 443">
          <a:extLst>
            <a:ext uri="{FF2B5EF4-FFF2-40B4-BE49-F238E27FC236}">
              <a16:creationId xmlns:a16="http://schemas.microsoft.com/office/drawing/2014/main" id="{390E07D7-FEDB-425E-BD01-B032ECCC4C11}"/>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136596</xdr:rowOff>
    </xdr:from>
    <xdr:to>
      <xdr:col>64</xdr:col>
      <xdr:colOff>152400</xdr:colOff>
      <xdr:row>14</xdr:row>
      <xdr:rowOff>66746</xdr:rowOff>
    </xdr:to>
    <xdr:sp macro="" textlink="">
      <xdr:nvSpPr>
        <xdr:cNvPr id="445" name="フローチャート: 判断 444">
          <a:extLst>
            <a:ext uri="{FF2B5EF4-FFF2-40B4-BE49-F238E27FC236}">
              <a16:creationId xmlns:a16="http://schemas.microsoft.com/office/drawing/2014/main" id="{0E2026DE-336C-42F8-9765-BB9402388EC1}"/>
            </a:ext>
          </a:extLst>
        </xdr:cNvPr>
        <xdr:cNvSpPr/>
      </xdr:nvSpPr>
      <xdr:spPr>
        <a:xfrm>
          <a:off x="13462000" y="236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76923</xdr:rowOff>
    </xdr:from>
    <xdr:ext cx="762000" cy="259045"/>
    <xdr:sp macro="" textlink="">
      <xdr:nvSpPr>
        <xdr:cNvPr id="446" name="テキスト ボックス 445">
          <a:extLst>
            <a:ext uri="{FF2B5EF4-FFF2-40B4-BE49-F238E27FC236}">
              <a16:creationId xmlns:a16="http://schemas.microsoft.com/office/drawing/2014/main" id="{866F0B84-5B9B-4559-AA42-47342AFD1AEB}"/>
            </a:ext>
          </a:extLst>
        </xdr:cNvPr>
        <xdr:cNvSpPr txBox="1"/>
      </xdr:nvSpPr>
      <xdr:spPr>
        <a:xfrm>
          <a:off x="13131800" y="2134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2E906E1F-C52D-421A-A8F5-177F3A7FB3C5}"/>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F6EC78DD-72BE-4BF2-B35C-3FBB19419908}"/>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C0E7BD72-05ED-4F08-B8A8-2D639CD2D17C}"/>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EB650920-02AD-4353-8056-998164668C41}"/>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65AB201E-225E-456C-A363-22B19DB7D98F}"/>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宮城県大郷町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7,480
7,309
82.01
6,920,475
6,425,703
407,637
3,397,802
6,112,115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人件費は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％となり、類似</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団体中</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位となっている。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人件費については、前年度と同水準の規模と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っているが、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引き続き適切な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定員</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管理に努める必要がある。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21844</xdr:rowOff>
    </xdr:from>
    <xdr:to>
      <xdr:col>24</xdr:col>
      <xdr:colOff>25400</xdr:colOff>
      <xdr:row>41</xdr:row>
      <xdr:rowOff>161290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5114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108221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21844</xdr:rowOff>
    </xdr:from>
    <xdr:to>
      <xdr:col>24</xdr:col>
      <xdr:colOff>114300</xdr:colOff>
      <xdr:row>34</xdr:row>
      <xdr:rowOff>21844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10414</xdr:rowOff>
    </xdr:from>
    <xdr:to>
      <xdr:col>24</xdr:col>
      <xdr:colOff>25400</xdr:colOff>
      <xdr:row>37</xdr:row>
      <xdr:rowOff>19558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35406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23131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66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113284</xdr:rowOff>
    </xdr:from>
    <xdr:to>
      <xdr:col>19</xdr:col>
      <xdr:colOff>187325</xdr:colOff>
      <xdr:row>37</xdr:row>
      <xdr:rowOff>19558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8548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9906</xdr:rowOff>
    </xdr:from>
    <xdr:to>
      <xdr:col>20</xdr:col>
      <xdr:colOff>38100</xdr:colOff>
      <xdr:row>37</xdr:row>
      <xdr:rowOff>111506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96283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108712</xdr:rowOff>
    </xdr:from>
    <xdr:to>
      <xdr:col>15</xdr:col>
      <xdr:colOff>98425</xdr:colOff>
      <xdr:row>36</xdr:row>
      <xdr:rowOff>113284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809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73423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108712</xdr:rowOff>
    </xdr:from>
    <xdr:to>
      <xdr:col>11</xdr:col>
      <xdr:colOff>9525</xdr:colOff>
      <xdr:row>37</xdr:row>
      <xdr:rowOff>69850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80912"/>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50563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101346</xdr:rowOff>
    </xdr:from>
    <xdr:to>
      <xdr:col>6</xdr:col>
      <xdr:colOff>171450</xdr:colOff>
      <xdr:row>38</xdr:row>
      <xdr:rowOff>31496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16273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131064</xdr:rowOff>
    </xdr:from>
    <xdr:to>
      <xdr:col>24</xdr:col>
      <xdr:colOff>76200</xdr:colOff>
      <xdr:row>37</xdr:row>
      <xdr:rowOff>61214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147591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48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140208</xdr:rowOff>
    </xdr:from>
    <xdr:to>
      <xdr:col>20</xdr:col>
      <xdr:colOff>38100</xdr:colOff>
      <xdr:row>37</xdr:row>
      <xdr:rowOff>70358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80535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62484</xdr:rowOff>
    </xdr:from>
    <xdr:to>
      <xdr:col>15</xdr:col>
      <xdr:colOff>149225</xdr:colOff>
      <xdr:row>36</xdr:row>
      <xdr:rowOff>164084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2811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57912</xdr:rowOff>
    </xdr:from>
    <xdr:to>
      <xdr:col>11</xdr:col>
      <xdr:colOff>60325</xdr:colOff>
      <xdr:row>36</xdr:row>
      <xdr:rowOff>159512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169689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130827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団体中</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位となっている。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物件費については、前年度と同水準の規模となっているが、物価高騰等による影響は継続する見込みであることから、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引き続き事務事業の見直し等により経費縮減に努める必要がある。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35560</xdr:rowOff>
    </xdr:from>
    <xdr:to>
      <xdr:col>82</xdr:col>
      <xdr:colOff>107950</xdr:colOff>
      <xdr:row>20</xdr:row>
      <xdr:rowOff>6985</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64410"/>
          <a:ext cx="0" cy="117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150512</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40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6985</xdr:rowOff>
    </xdr:from>
    <xdr:to>
      <xdr:col>82</xdr:col>
      <xdr:colOff>196850</xdr:colOff>
      <xdr:row>20</xdr:row>
      <xdr:rowOff>6985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43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121937</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00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35560</xdr:rowOff>
    </xdr:from>
    <xdr:to>
      <xdr:col>82</xdr:col>
      <xdr:colOff>196850</xdr:colOff>
      <xdr:row>13</xdr:row>
      <xdr:rowOff>35560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167005</xdr:rowOff>
    </xdr:from>
    <xdr:to>
      <xdr:col>82</xdr:col>
      <xdr:colOff>107950</xdr:colOff>
      <xdr:row>16</xdr:row>
      <xdr:rowOff>6985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73875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58437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458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86995</xdr:rowOff>
    </xdr:from>
    <xdr:to>
      <xdr:col>78</xdr:col>
      <xdr:colOff>69850</xdr:colOff>
      <xdr:row>15</xdr:row>
      <xdr:rowOff>167005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658745"/>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30480</xdr:rowOff>
    </xdr:from>
    <xdr:to>
      <xdr:col>78</xdr:col>
      <xdr:colOff>120650</xdr:colOff>
      <xdr:row>15</xdr:row>
      <xdr:rowOff>132080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60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142257</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371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81280</xdr:rowOff>
    </xdr:from>
    <xdr:to>
      <xdr:col>73</xdr:col>
      <xdr:colOff>180975</xdr:colOff>
      <xdr:row>15</xdr:row>
      <xdr:rowOff>86995</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65303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1905</xdr:rowOff>
    </xdr:from>
    <xdr:to>
      <xdr:col>74</xdr:col>
      <xdr:colOff>31750</xdr:colOff>
      <xdr:row>15</xdr:row>
      <xdr:rowOff>103505</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57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113682</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342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81280</xdr:rowOff>
    </xdr:from>
    <xdr:to>
      <xdr:col>69</xdr:col>
      <xdr:colOff>92075</xdr:colOff>
      <xdr:row>16</xdr:row>
      <xdr:rowOff>29845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653030"/>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121920</xdr:rowOff>
    </xdr:from>
    <xdr:to>
      <xdr:col>69</xdr:col>
      <xdr:colOff>142875</xdr:colOff>
      <xdr:row>15</xdr:row>
      <xdr:rowOff>52070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62247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161925</xdr:rowOff>
    </xdr:from>
    <xdr:to>
      <xdr:col>65</xdr:col>
      <xdr:colOff>53975</xdr:colOff>
      <xdr:row>15</xdr:row>
      <xdr:rowOff>92075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56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102252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33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127635</xdr:rowOff>
    </xdr:from>
    <xdr:to>
      <xdr:col>82</xdr:col>
      <xdr:colOff>158750</xdr:colOff>
      <xdr:row>16</xdr:row>
      <xdr:rowOff>57785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69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99712</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67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116205</xdr:rowOff>
    </xdr:from>
    <xdr:to>
      <xdr:col>78</xdr:col>
      <xdr:colOff>120650</xdr:colOff>
      <xdr:row>16</xdr:row>
      <xdr:rowOff>46355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68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31132</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774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36195</xdr:rowOff>
    </xdr:from>
    <xdr:to>
      <xdr:col>74</xdr:col>
      <xdr:colOff>31750</xdr:colOff>
      <xdr:row>15</xdr:row>
      <xdr:rowOff>137795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60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122572</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694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30480</xdr:rowOff>
    </xdr:from>
    <xdr:to>
      <xdr:col>69</xdr:col>
      <xdr:colOff>142875</xdr:colOff>
      <xdr:row>15</xdr:row>
      <xdr:rowOff>132080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60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116857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68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150495</xdr:rowOff>
    </xdr:from>
    <xdr:to>
      <xdr:col>65</xdr:col>
      <xdr:colOff>53975</xdr:colOff>
      <xdr:row>16</xdr:row>
      <xdr:rowOff>80645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72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65422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80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扶助費は前年度比で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団体中</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位となっている。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扶助費については、前年度と同水準の規模となっているが、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今後も高齢化による医療給付費等の増加や障害者自立支援給付費の増加が見込まれるので、給付の適正化や保健指導の充実など行い、上昇傾向に歯止めをかけられるよう努める。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50800</xdr:rowOff>
    </xdr:from>
    <xdr:to>
      <xdr:col>24</xdr:col>
      <xdr:colOff>25400</xdr:colOff>
      <xdr:row>61</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89662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50800</xdr:rowOff>
    </xdr:from>
    <xdr:to>
      <xdr:col>24</xdr:col>
      <xdr:colOff>114300</xdr:colOff>
      <xdr:row>52</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146050</xdr:rowOff>
    </xdr:from>
    <xdr:to>
      <xdr:col>24</xdr:col>
      <xdr:colOff>25400</xdr:colOff>
      <xdr:row>55</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3987800" y="94043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143527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401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127000</xdr:rowOff>
    </xdr:from>
    <xdr:to>
      <xdr:col>19</xdr:col>
      <xdr:colOff>187325</xdr:colOff>
      <xdr:row>55</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3853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127000</xdr:rowOff>
    </xdr:from>
    <xdr:to>
      <xdr:col>15</xdr:col>
      <xdr:colOff>98425</xdr:colOff>
      <xdr:row>55</xdr:row>
      <xdr:rowOff>50800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93853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114300</xdr:rowOff>
    </xdr:from>
    <xdr:to>
      <xdr:col>15</xdr:col>
      <xdr:colOff>149225</xdr:colOff>
      <xdr:row>55</xdr:row>
      <xdr:rowOff>44450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50800</xdr:rowOff>
    </xdr:from>
    <xdr:to>
      <xdr:col>11</xdr:col>
      <xdr:colOff>9525</xdr:colOff>
      <xdr:row>55</xdr:row>
      <xdr:rowOff>165100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4805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114300</xdr:rowOff>
    </xdr:from>
    <xdr:to>
      <xdr:col>11</xdr:col>
      <xdr:colOff>60325</xdr:colOff>
      <xdr:row>55</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54627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95250</xdr:rowOff>
    </xdr:from>
    <xdr:to>
      <xdr:col>24</xdr:col>
      <xdr:colOff>76200</xdr:colOff>
      <xdr:row>55</xdr:row>
      <xdr:rowOff>25400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111777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133350</xdr:rowOff>
    </xdr:from>
    <xdr:to>
      <xdr:col>20</xdr:col>
      <xdr:colOff>38100</xdr:colOff>
      <xdr:row>55</xdr:row>
      <xdr:rowOff>63500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73677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16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76200</xdr:rowOff>
    </xdr:from>
    <xdr:to>
      <xdr:col>15</xdr:col>
      <xdr:colOff>149225</xdr:colOff>
      <xdr:row>55</xdr:row>
      <xdr:rowOff>6350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0</xdr:rowOff>
    </xdr:from>
    <xdr:to>
      <xdr:col>11</xdr:col>
      <xdr:colOff>60325</xdr:colOff>
      <xdr:row>55</xdr:row>
      <xdr:rowOff>101600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86377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114300</xdr:rowOff>
    </xdr:from>
    <xdr:to>
      <xdr:col>6</xdr:col>
      <xdr:colOff>171450</xdr:colOff>
      <xdr:row>56</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54627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その他は、前年度比で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ポイントの減少し、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団体中</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位となっている。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要因としては、特別会計及び</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公営企業会計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への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繰出金が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したことが主な要因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で、類似団体と同程度まで減少する結果となった。</a:t>
          </a:r>
          <a:endParaRPr lang="ja-JP" altLang="ja-JP" sz="1400">
            <a:effectLst/>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引き続き、給付費等の抑制に努める。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104140</xdr:rowOff>
    </xdr:from>
    <xdr:to>
      <xdr:col>82</xdr:col>
      <xdr:colOff>107950</xdr:colOff>
      <xdr:row>61</xdr:row>
      <xdr:rowOff>42418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01954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14495</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72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42418</xdr:rowOff>
    </xdr:from>
    <xdr:to>
      <xdr:col>82</xdr:col>
      <xdr:colOff>196850</xdr:colOff>
      <xdr:row>61</xdr:row>
      <xdr:rowOff>42418</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50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19067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104140</xdr:rowOff>
    </xdr:from>
    <xdr:to>
      <xdr:col>82</xdr:col>
      <xdr:colOff>196850</xdr:colOff>
      <xdr:row>52</xdr:row>
      <xdr:rowOff>104140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113284</xdr:rowOff>
    </xdr:from>
    <xdr:to>
      <xdr:col>82</xdr:col>
      <xdr:colOff>107950</xdr:colOff>
      <xdr:row>59</xdr:row>
      <xdr:rowOff>147574</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9714484"/>
          <a:ext cx="838200" cy="54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60723</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490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44196</xdr:rowOff>
    </xdr:from>
    <xdr:to>
      <xdr:col>82</xdr:col>
      <xdr:colOff>158750</xdr:colOff>
      <xdr:row>56</xdr:row>
      <xdr:rowOff>145796</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28702</xdr:rowOff>
    </xdr:from>
    <xdr:to>
      <xdr:col>78</xdr:col>
      <xdr:colOff>69850</xdr:colOff>
      <xdr:row>59</xdr:row>
      <xdr:rowOff>147574</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1014425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9906</xdr:rowOff>
    </xdr:from>
    <xdr:to>
      <xdr:col>78</xdr:col>
      <xdr:colOff>120650</xdr:colOff>
      <xdr:row>57</xdr:row>
      <xdr:rowOff>111506</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121683</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551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28702</xdr:rowOff>
    </xdr:from>
    <xdr:to>
      <xdr:col>73</xdr:col>
      <xdr:colOff>180975</xdr:colOff>
      <xdr:row>60</xdr:row>
      <xdr:rowOff>21844</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3893800" y="10144252"/>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83058</xdr:rowOff>
    </xdr:from>
    <xdr:to>
      <xdr:col>74</xdr:col>
      <xdr:colOff>31750</xdr:colOff>
      <xdr:row>58</xdr:row>
      <xdr:rowOff>13208</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85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23385</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624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21844</xdr:rowOff>
    </xdr:from>
    <xdr:to>
      <xdr:col>69</xdr:col>
      <xdr:colOff>92075</xdr:colOff>
      <xdr:row>61</xdr:row>
      <xdr:rowOff>78994</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10308844"/>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55626</xdr:rowOff>
    </xdr:from>
    <xdr:to>
      <xdr:col>69</xdr:col>
      <xdr:colOff>142875</xdr:colOff>
      <xdr:row>57</xdr:row>
      <xdr:rowOff>157226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167403</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597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110490</xdr:rowOff>
    </xdr:from>
    <xdr:to>
      <xdr:col>65</xdr:col>
      <xdr:colOff>53975</xdr:colOff>
      <xdr:row>58</xdr:row>
      <xdr:rowOff>40640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50817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62484</xdr:rowOff>
    </xdr:from>
    <xdr:to>
      <xdr:col>82</xdr:col>
      <xdr:colOff>158750</xdr:colOff>
      <xdr:row>56</xdr:row>
      <xdr:rowOff>164084</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66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34561</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635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96774</xdr:rowOff>
    </xdr:from>
    <xdr:to>
      <xdr:col>78</xdr:col>
      <xdr:colOff>120650</xdr:colOff>
      <xdr:row>60</xdr:row>
      <xdr:rowOff>26924</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1021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11701</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10298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149352</xdr:rowOff>
    </xdr:from>
    <xdr:to>
      <xdr:col>74</xdr:col>
      <xdr:colOff>31750</xdr:colOff>
      <xdr:row>59</xdr:row>
      <xdr:rowOff>79502</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1009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64279</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1017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142494</xdr:rowOff>
    </xdr:from>
    <xdr:to>
      <xdr:col>69</xdr:col>
      <xdr:colOff>142875</xdr:colOff>
      <xdr:row>60</xdr:row>
      <xdr:rowOff>72644</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1025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57421</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1034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28194</xdr:rowOff>
    </xdr:from>
    <xdr:to>
      <xdr:col>65</xdr:col>
      <xdr:colOff>53975</xdr:colOff>
      <xdr:row>61</xdr:row>
      <xdr:rowOff>129794</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1048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114571</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10573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補助費等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団体中</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位となっている。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要因としては、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一部事務組合に対する負担金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価格高騰支援給付金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などの補助金が増加傾向にある。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引き続き、補助対象団体の実施事業の精査や適正交付に努める。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168148</xdr:rowOff>
    </xdr:from>
    <xdr:to>
      <xdr:col>82</xdr:col>
      <xdr:colOff>107950</xdr:colOff>
      <xdr:row>40</xdr:row>
      <xdr:rowOff>140716</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flipV="1">
          <a:off x="16510000" y="599744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295" name="補助費等最小値テキスト">
          <a:extLst>
            <a:ext uri="{FF2B5EF4-FFF2-40B4-BE49-F238E27FC236}">
              <a16:creationId xmlns:a16="http://schemas.microsoft.com/office/drawing/2014/main" id="{00000000-0008-0000-0400-000027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83075</xdr:rowOff>
    </xdr:from>
    <xdr:ext cx="762000" cy="259045"/>
    <xdr:sp macro="" textlink="">
      <xdr:nvSpPr>
        <xdr:cNvPr id="297" name="補助費等最大値テキスト">
          <a:extLst>
            <a:ext uri="{FF2B5EF4-FFF2-40B4-BE49-F238E27FC236}">
              <a16:creationId xmlns:a16="http://schemas.microsoft.com/office/drawing/2014/main" id="{00000000-0008-0000-0400-000029010000}"/>
            </a:ext>
          </a:extLst>
        </xdr:cNvPr>
        <xdr:cNvSpPr txBox="1"/>
      </xdr:nvSpPr>
      <xdr:spPr>
        <a:xfrm>
          <a:off x="16598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168148</xdr:rowOff>
    </xdr:from>
    <xdr:to>
      <xdr:col>82</xdr:col>
      <xdr:colOff>196850</xdr:colOff>
      <xdr:row>34</xdr:row>
      <xdr:rowOff>168148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19558</xdr:rowOff>
    </xdr:from>
    <xdr:to>
      <xdr:col>82</xdr:col>
      <xdr:colOff>107950</xdr:colOff>
      <xdr:row>37</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5671800" y="636320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105427</xdr:rowOff>
    </xdr:from>
    <xdr:ext cx="762000" cy="259045"/>
    <xdr:sp macro="" textlink="">
      <xdr:nvSpPr>
        <xdr:cNvPr id="300" name="補助費等平均値テキスト">
          <a:extLst>
            <a:ext uri="{FF2B5EF4-FFF2-40B4-BE49-F238E27FC236}">
              <a16:creationId xmlns:a16="http://schemas.microsoft.com/office/drawing/2014/main" id="{00000000-0008-0000-0400-00002C010000}"/>
            </a:ext>
          </a:extLst>
        </xdr:cNvPr>
        <xdr:cNvSpPr txBox="1"/>
      </xdr:nvSpPr>
      <xdr:spPr>
        <a:xfrm>
          <a:off x="16598900" y="6449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01" name="フローチャート: 判断 300">
          <a:extLst>
            <a:ext uri="{FF2B5EF4-FFF2-40B4-BE49-F238E27FC236}">
              <a16:creationId xmlns:a16="http://schemas.microsoft.com/office/drawing/2014/main" id="{00000000-0008-0000-0400-00002D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154432</xdr:rowOff>
    </xdr:from>
    <xdr:to>
      <xdr:col>78</xdr:col>
      <xdr:colOff>69850</xdr:colOff>
      <xdr:row>37</xdr:row>
      <xdr:rowOff>19558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4782800" y="63266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73914</xdr:rowOff>
    </xdr:from>
    <xdr:to>
      <xdr:col>78</xdr:col>
      <xdr:colOff>120650</xdr:colOff>
      <xdr:row>38</xdr:row>
      <xdr:rowOff>4064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56210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160291</xdr:rowOff>
    </xdr:from>
    <xdr:ext cx="7366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5290800" y="6503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131572</xdr:rowOff>
    </xdr:from>
    <xdr:to>
      <xdr:col>73</xdr:col>
      <xdr:colOff>180975</xdr:colOff>
      <xdr:row>36</xdr:row>
      <xdr:rowOff>154432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3893800" y="630377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131572</xdr:rowOff>
    </xdr:from>
    <xdr:to>
      <xdr:col>69</xdr:col>
      <xdr:colOff>92075</xdr:colOff>
      <xdr:row>36</xdr:row>
      <xdr:rowOff>145288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004800" y="630377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149352</xdr:rowOff>
    </xdr:from>
    <xdr:to>
      <xdr:col>69</xdr:col>
      <xdr:colOff>142875</xdr:colOff>
      <xdr:row>37</xdr:row>
      <xdr:rowOff>79502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64279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51054</xdr:rowOff>
    </xdr:from>
    <xdr:to>
      <xdr:col>65</xdr:col>
      <xdr:colOff>53975</xdr:colOff>
      <xdr:row>37</xdr:row>
      <xdr:rowOff>152654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2954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137431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2623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6459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35577</xdr:rowOff>
    </xdr:from>
    <xdr:ext cx="762000" cy="259045"/>
    <xdr:sp macro="" textlink="">
      <xdr:nvSpPr>
        <xdr:cNvPr id="319" name="補助費等該当値テキスト">
          <a:extLst>
            <a:ext uri="{FF2B5EF4-FFF2-40B4-BE49-F238E27FC236}">
              <a16:creationId xmlns:a16="http://schemas.microsoft.com/office/drawing/2014/main" id="{00000000-0008-0000-0400-00003F010000}"/>
            </a:ext>
          </a:extLst>
        </xdr:cNvPr>
        <xdr:cNvSpPr txBox="1"/>
      </xdr:nvSpPr>
      <xdr:spPr>
        <a:xfrm>
          <a:off x="165989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140208</xdr:rowOff>
    </xdr:from>
    <xdr:to>
      <xdr:col>78</xdr:col>
      <xdr:colOff>120650</xdr:colOff>
      <xdr:row>37</xdr:row>
      <xdr:rowOff>70358</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5621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80535</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103632</xdr:rowOff>
    </xdr:from>
    <xdr:to>
      <xdr:col>74</xdr:col>
      <xdr:colOff>31750</xdr:colOff>
      <xdr:row>37</xdr:row>
      <xdr:rowOff>33782</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4732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43959</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401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80772</xdr:rowOff>
    </xdr:from>
    <xdr:to>
      <xdr:col>69</xdr:col>
      <xdr:colOff>142875</xdr:colOff>
      <xdr:row>37</xdr:row>
      <xdr:rowOff>10922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3843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21099</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94488</xdr:rowOff>
    </xdr:from>
    <xdr:to>
      <xdr:col>65</xdr:col>
      <xdr:colOff>53975</xdr:colOff>
      <xdr:row>37</xdr:row>
      <xdr:rowOff>24638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2954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34815</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団体中</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位となっている。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復興事業に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借入に対する償還が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始まったことにより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公債費の増加が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見込まれる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。引き続き、地方債の新規発行抑制など健全化に努める必要がある。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a:extLst>
            <a:ext uri="{FF2B5EF4-FFF2-40B4-BE49-F238E27FC236}">
              <a16:creationId xmlns:a16="http://schemas.microsoft.com/office/drawing/2014/main" id="{00000000-0008-0000-0400-00006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12700</xdr:rowOff>
    </xdr:from>
    <xdr:to>
      <xdr:col>24</xdr:col>
      <xdr:colOff>25400</xdr:colOff>
      <xdr:row>80</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4826000" y="1252855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5" name="公債費最小値テキスト">
          <a:extLst>
            <a:ext uri="{FF2B5EF4-FFF2-40B4-BE49-F238E27FC236}">
              <a16:creationId xmlns:a16="http://schemas.microsoft.com/office/drawing/2014/main" id="{00000000-0008-0000-0400-000063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99077</xdr:rowOff>
    </xdr:from>
    <xdr:ext cx="762000" cy="259045"/>
    <xdr:sp macro="" textlink="">
      <xdr:nvSpPr>
        <xdr:cNvPr id="357" name="公債費最大値テキスト">
          <a:extLst>
            <a:ext uri="{FF2B5EF4-FFF2-40B4-BE49-F238E27FC236}">
              <a16:creationId xmlns:a16="http://schemas.microsoft.com/office/drawing/2014/main" id="{00000000-0008-0000-0400-000065010000}"/>
            </a:ext>
          </a:extLst>
        </xdr:cNvPr>
        <xdr:cNvSpPr txBox="1"/>
      </xdr:nvSpPr>
      <xdr:spPr>
        <a:xfrm>
          <a:off x="4914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12700</xdr:rowOff>
    </xdr:from>
    <xdr:to>
      <xdr:col>24</xdr:col>
      <xdr:colOff>114300</xdr:colOff>
      <xdr:row>73</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149861</xdr:rowOff>
    </xdr:from>
    <xdr:to>
      <xdr:col>24</xdr:col>
      <xdr:colOff>25400</xdr:colOff>
      <xdr:row>76</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3987800" y="13008611"/>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31767</xdr:rowOff>
    </xdr:from>
    <xdr:ext cx="762000" cy="259045"/>
    <xdr:sp macro="" textlink="">
      <xdr:nvSpPr>
        <xdr:cNvPr id="360" name="公債費平均値テキスト">
          <a:extLst>
            <a:ext uri="{FF2B5EF4-FFF2-40B4-BE49-F238E27FC236}">
              <a16:creationId xmlns:a16="http://schemas.microsoft.com/office/drawing/2014/main" id="{00000000-0008-0000-0400-000068010000}"/>
            </a:ext>
          </a:extLst>
        </xdr:cNvPr>
        <xdr:cNvSpPr txBox="1"/>
      </xdr:nvSpPr>
      <xdr:spPr>
        <a:xfrm>
          <a:off x="4914900" y="12890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15239</xdr:rowOff>
    </xdr:from>
    <xdr:to>
      <xdr:col>24</xdr:col>
      <xdr:colOff>76200</xdr:colOff>
      <xdr:row>76</xdr:row>
      <xdr:rowOff>116839</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4775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96520</xdr:rowOff>
    </xdr:from>
    <xdr:to>
      <xdr:col>19</xdr:col>
      <xdr:colOff>187325</xdr:colOff>
      <xdr:row>75</xdr:row>
      <xdr:rowOff>149861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098800" y="1295527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26670</xdr:rowOff>
    </xdr:from>
    <xdr:to>
      <xdr:col>20</xdr:col>
      <xdr:colOff>38100</xdr:colOff>
      <xdr:row>76</xdr:row>
      <xdr:rowOff>128270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937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113047</xdr:rowOff>
    </xdr:from>
    <xdr:ext cx="7366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3606800" y="13143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92710</xdr:rowOff>
    </xdr:from>
    <xdr:to>
      <xdr:col>15</xdr:col>
      <xdr:colOff>98425</xdr:colOff>
      <xdr:row>75</xdr:row>
      <xdr:rowOff>96520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2209800" y="129514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048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128288</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717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92710</xdr:rowOff>
    </xdr:from>
    <xdr:to>
      <xdr:col>11</xdr:col>
      <xdr:colOff>9525</xdr:colOff>
      <xdr:row>75</xdr:row>
      <xdr:rowOff>104140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1320800" y="129514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3811</xdr:rowOff>
    </xdr:from>
    <xdr:to>
      <xdr:col>11</xdr:col>
      <xdr:colOff>60325</xdr:colOff>
      <xdr:row>76</xdr:row>
      <xdr:rowOff>105411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159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90188</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828800" y="13120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34289</xdr:rowOff>
    </xdr:from>
    <xdr:to>
      <xdr:col>6</xdr:col>
      <xdr:colOff>171450</xdr:colOff>
      <xdr:row>76</xdr:row>
      <xdr:rowOff>135889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1270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120666</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939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19050</xdr:rowOff>
    </xdr:from>
    <xdr:to>
      <xdr:col>24</xdr:col>
      <xdr:colOff>76200</xdr:colOff>
      <xdr:row>76</xdr:row>
      <xdr:rowOff>120650</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47752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162577</xdr:rowOff>
    </xdr:from>
    <xdr:ext cx="762000" cy="259045"/>
    <xdr:sp macro="" textlink="">
      <xdr:nvSpPr>
        <xdr:cNvPr id="379" name="公債費該当値テキスト">
          <a:extLst>
            <a:ext uri="{FF2B5EF4-FFF2-40B4-BE49-F238E27FC236}">
              <a16:creationId xmlns:a16="http://schemas.microsoft.com/office/drawing/2014/main" id="{00000000-0008-0000-0400-00007B010000}"/>
            </a:ext>
          </a:extLst>
        </xdr:cNvPr>
        <xdr:cNvSpPr txBox="1"/>
      </xdr:nvSpPr>
      <xdr:spPr>
        <a:xfrm>
          <a:off x="4914900" y="1302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99060</xdr:rowOff>
    </xdr:from>
    <xdr:to>
      <xdr:col>20</xdr:col>
      <xdr:colOff>38100</xdr:colOff>
      <xdr:row>76</xdr:row>
      <xdr:rowOff>29211</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937000" y="129578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39387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2726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45720</xdr:rowOff>
    </xdr:from>
    <xdr:to>
      <xdr:col>15</xdr:col>
      <xdr:colOff>149225</xdr:colOff>
      <xdr:row>75</xdr:row>
      <xdr:rowOff>147320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048000" y="129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157497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267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41910</xdr:rowOff>
    </xdr:from>
    <xdr:to>
      <xdr:col>11</xdr:col>
      <xdr:colOff>60325</xdr:colOff>
      <xdr:row>75</xdr:row>
      <xdr:rowOff>143510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2159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153687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53340</xdr:rowOff>
    </xdr:from>
    <xdr:to>
      <xdr:col>6</xdr:col>
      <xdr:colOff>171450</xdr:colOff>
      <xdr:row>75</xdr:row>
      <xdr:rowOff>154939</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1270000" y="129120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165117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公債費以外は前年度比で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69.4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団体中</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位となっている。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要因としては、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災害復旧工事の完了に伴う災害復旧費の減、各種特別会計及び公営企業会計への繰出金等の減少によるものと考えられる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引き続き行財政改革を推進し、健全化に努める。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2" name="公債費以外グラフ枠">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170434</xdr:rowOff>
    </xdr:from>
    <xdr:to>
      <xdr:col>82</xdr:col>
      <xdr:colOff>107950</xdr:colOff>
      <xdr:row>79</xdr:row>
      <xdr:rowOff>152146</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flipV="1">
          <a:off x="16510000" y="1251483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124223</xdr:rowOff>
    </xdr:from>
    <xdr:ext cx="762000" cy="259045"/>
    <xdr:sp macro="" textlink="">
      <xdr:nvSpPr>
        <xdr:cNvPr id="414" name="公債費以外最小値テキスト">
          <a:extLst>
            <a:ext uri="{FF2B5EF4-FFF2-40B4-BE49-F238E27FC236}">
              <a16:creationId xmlns:a16="http://schemas.microsoft.com/office/drawing/2014/main" id="{00000000-0008-0000-0400-00009E010000}"/>
            </a:ext>
          </a:extLst>
        </xdr:cNvPr>
        <xdr:cNvSpPr txBox="1"/>
      </xdr:nvSpPr>
      <xdr:spPr>
        <a:xfrm>
          <a:off x="16598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152146</xdr:rowOff>
    </xdr:from>
    <xdr:to>
      <xdr:col>82</xdr:col>
      <xdr:colOff>196850</xdr:colOff>
      <xdr:row>79</xdr:row>
      <xdr:rowOff>152146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6421100" y="136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85361</xdr:rowOff>
    </xdr:from>
    <xdr:ext cx="762000" cy="259045"/>
    <xdr:sp macro="" textlink="">
      <xdr:nvSpPr>
        <xdr:cNvPr id="416" name="公債費以外最大値テキスト">
          <a:extLst>
            <a:ext uri="{FF2B5EF4-FFF2-40B4-BE49-F238E27FC236}">
              <a16:creationId xmlns:a16="http://schemas.microsoft.com/office/drawing/2014/main" id="{00000000-0008-0000-0400-0000A0010000}"/>
            </a:ext>
          </a:extLst>
        </xdr:cNvPr>
        <xdr:cNvSpPr txBox="1"/>
      </xdr:nvSpPr>
      <xdr:spPr>
        <a:xfrm>
          <a:off x="16598900" y="12258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170434</xdr:rowOff>
    </xdr:from>
    <xdr:to>
      <xdr:col>82</xdr:col>
      <xdr:colOff>196850</xdr:colOff>
      <xdr:row>72</xdr:row>
      <xdr:rowOff>170434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2514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113284</xdr:rowOff>
    </xdr:from>
    <xdr:to>
      <xdr:col>82</xdr:col>
      <xdr:colOff>107950</xdr:colOff>
      <xdr:row>75</xdr:row>
      <xdr:rowOff>58420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5671800" y="12800584"/>
          <a:ext cx="838200" cy="11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107713</xdr:rowOff>
    </xdr:from>
    <xdr:ext cx="762000" cy="259045"/>
    <xdr:sp macro="" textlink="">
      <xdr:nvSpPr>
        <xdr:cNvPr id="419" name="公債費以外平均値テキスト">
          <a:extLst>
            <a:ext uri="{FF2B5EF4-FFF2-40B4-BE49-F238E27FC236}">
              <a16:creationId xmlns:a16="http://schemas.microsoft.com/office/drawing/2014/main" id="{00000000-0008-0000-0400-0000A3010000}"/>
            </a:ext>
          </a:extLst>
        </xdr:cNvPr>
        <xdr:cNvSpPr txBox="1"/>
      </xdr:nvSpPr>
      <xdr:spPr>
        <a:xfrm>
          <a:off x="16598900" y="12795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135636</xdr:rowOff>
    </xdr:from>
    <xdr:to>
      <xdr:col>82</xdr:col>
      <xdr:colOff>158750</xdr:colOff>
      <xdr:row>75</xdr:row>
      <xdr:rowOff>65786</xdr:rowOff>
    </xdr:to>
    <xdr:sp macro="" textlink="">
      <xdr:nvSpPr>
        <xdr:cNvPr id="420" name="フローチャート: 判断 419">
          <a:extLst>
            <a:ext uri="{FF2B5EF4-FFF2-40B4-BE49-F238E27FC236}">
              <a16:creationId xmlns:a16="http://schemas.microsoft.com/office/drawing/2014/main" id="{00000000-0008-0000-0400-0000A4010000}"/>
            </a:ext>
          </a:extLst>
        </xdr:cNvPr>
        <xdr:cNvSpPr/>
      </xdr:nvSpPr>
      <xdr:spPr>
        <a:xfrm>
          <a:off x="16459200" y="1282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104140</xdr:rowOff>
    </xdr:from>
    <xdr:to>
      <xdr:col>78</xdr:col>
      <xdr:colOff>69850</xdr:colOff>
      <xdr:row>75</xdr:row>
      <xdr:rowOff>58420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4782800" y="1279144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112776</xdr:rowOff>
    </xdr:from>
    <xdr:to>
      <xdr:col>78</xdr:col>
      <xdr:colOff>120650</xdr:colOff>
      <xdr:row>75</xdr:row>
      <xdr:rowOff>42926</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56210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53103</xdr:rowOff>
    </xdr:from>
    <xdr:ext cx="7366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5290800" y="12568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104140</xdr:rowOff>
    </xdr:from>
    <xdr:to>
      <xdr:col>73</xdr:col>
      <xdr:colOff>180975</xdr:colOff>
      <xdr:row>74</xdr:row>
      <xdr:rowOff>140716</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3893800" y="1279144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162577</xdr:rowOff>
    </xdr:from>
    <xdr:ext cx="762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4401800" y="1284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140716</xdr:rowOff>
    </xdr:from>
    <xdr:to>
      <xdr:col>69</xdr:col>
      <xdr:colOff>92075</xdr:colOff>
      <xdr:row>75</xdr:row>
      <xdr:rowOff>161289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004800" y="12828016"/>
          <a:ext cx="889000" cy="192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16764</xdr:rowOff>
    </xdr:from>
    <xdr:to>
      <xdr:col>69</xdr:col>
      <xdr:colOff>142875</xdr:colOff>
      <xdr:row>74</xdr:row>
      <xdr:rowOff>118364</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3843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128541</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3512800" y="1247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3048</xdr:rowOff>
    </xdr:from>
    <xdr:to>
      <xdr:col>65</xdr:col>
      <xdr:colOff>53975</xdr:colOff>
      <xdr:row>75</xdr:row>
      <xdr:rowOff>104648</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2954000" y="1286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114825</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2623800" y="12630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62484</xdr:rowOff>
    </xdr:from>
    <xdr:to>
      <xdr:col>82</xdr:col>
      <xdr:colOff>158750</xdr:colOff>
      <xdr:row>74</xdr:row>
      <xdr:rowOff>164084</xdr:rowOff>
    </xdr:to>
    <xdr:sp macro="" textlink="">
      <xdr:nvSpPr>
        <xdr:cNvPr id="437" name="楕円 436">
          <a:extLst>
            <a:ext uri="{FF2B5EF4-FFF2-40B4-BE49-F238E27FC236}">
              <a16:creationId xmlns:a16="http://schemas.microsoft.com/office/drawing/2014/main" id="{00000000-0008-0000-0400-0000B5010000}"/>
            </a:ext>
          </a:extLst>
        </xdr:cNvPr>
        <xdr:cNvSpPr/>
      </xdr:nvSpPr>
      <xdr:spPr>
        <a:xfrm>
          <a:off x="16459200" y="1274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79011</xdr:rowOff>
    </xdr:from>
    <xdr:ext cx="762000" cy="259045"/>
    <xdr:sp macro="" textlink="">
      <xdr:nvSpPr>
        <xdr:cNvPr id="438" name="公債費以外該当値テキスト">
          <a:extLst>
            <a:ext uri="{FF2B5EF4-FFF2-40B4-BE49-F238E27FC236}">
              <a16:creationId xmlns:a16="http://schemas.microsoft.com/office/drawing/2014/main" id="{00000000-0008-0000-0400-0000B6010000}"/>
            </a:ext>
          </a:extLst>
        </xdr:cNvPr>
        <xdr:cNvSpPr txBox="1"/>
      </xdr:nvSpPr>
      <xdr:spPr>
        <a:xfrm>
          <a:off x="16598900" y="12594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7620</xdr:rowOff>
    </xdr:from>
    <xdr:to>
      <xdr:col>78</xdr:col>
      <xdr:colOff>120650</xdr:colOff>
      <xdr:row>75</xdr:row>
      <xdr:rowOff>109220</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5621000" y="1286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93997</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2952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53340</xdr:rowOff>
    </xdr:from>
    <xdr:to>
      <xdr:col>74</xdr:col>
      <xdr:colOff>31750</xdr:colOff>
      <xdr:row>74</xdr:row>
      <xdr:rowOff>154940</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47320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165117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89916</xdr:rowOff>
    </xdr:from>
    <xdr:to>
      <xdr:col>69</xdr:col>
      <xdr:colOff>142875</xdr:colOff>
      <xdr:row>75</xdr:row>
      <xdr:rowOff>20066</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3843000" y="1277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4843</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863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110490</xdr:rowOff>
    </xdr:from>
    <xdr:to>
      <xdr:col>65</xdr:col>
      <xdr:colOff>53975</xdr:colOff>
      <xdr:row>76</xdr:row>
      <xdr:rowOff>40639</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2954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25416</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宮城県大郷町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56485</xdr:rowOff>
    </xdr:from>
    <xdr:to>
      <xdr:col>29</xdr:col>
      <xdr:colOff>127000</xdr:colOff>
      <xdr:row>20</xdr:row>
      <xdr:rowOff>14415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90060"/>
          <a:ext cx="0" cy="15009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157942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14415</xdr:rowOff>
    </xdr:from>
    <xdr:to>
      <xdr:col>30</xdr:col>
      <xdr:colOff>25400</xdr:colOff>
      <xdr:row>20</xdr:row>
      <xdr:rowOff>14415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910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142862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56485</xdr:rowOff>
    </xdr:from>
    <xdr:to>
      <xdr:col>30</xdr:col>
      <xdr:colOff>25400</xdr:colOff>
      <xdr:row>11</xdr:row>
      <xdr:rowOff>56485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900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100040</xdr:rowOff>
    </xdr:from>
    <xdr:to>
      <xdr:col>29</xdr:col>
      <xdr:colOff>127000</xdr:colOff>
      <xdr:row>19</xdr:row>
      <xdr:rowOff>13927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33765"/>
          <a:ext cx="647700" cy="853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171007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90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154480</xdr:rowOff>
    </xdr:from>
    <xdr:to>
      <xdr:col>29</xdr:col>
      <xdr:colOff>177800</xdr:colOff>
      <xdr:row>17</xdr:row>
      <xdr:rowOff>84630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53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13927</xdr:rowOff>
    </xdr:from>
    <xdr:to>
      <xdr:col>26</xdr:col>
      <xdr:colOff>50800</xdr:colOff>
      <xdr:row>19</xdr:row>
      <xdr:rowOff>55159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19102"/>
          <a:ext cx="698500" cy="412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77015</xdr:rowOff>
    </xdr:from>
    <xdr:to>
      <xdr:col>26</xdr:col>
      <xdr:colOff>101600</xdr:colOff>
      <xdr:row>18</xdr:row>
      <xdr:rowOff>7165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17342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08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55159</xdr:rowOff>
    </xdr:from>
    <xdr:to>
      <xdr:col>22</xdr:col>
      <xdr:colOff>114300</xdr:colOff>
      <xdr:row>19</xdr:row>
      <xdr:rowOff>86545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60334"/>
          <a:ext cx="698500" cy="313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119009</xdr:rowOff>
    </xdr:from>
    <xdr:to>
      <xdr:col>22</xdr:col>
      <xdr:colOff>165100</xdr:colOff>
      <xdr:row>18</xdr:row>
      <xdr:rowOff>49159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59336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50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86545</xdr:rowOff>
    </xdr:from>
    <xdr:to>
      <xdr:col>18</xdr:col>
      <xdr:colOff>177800</xdr:colOff>
      <xdr:row>19</xdr:row>
      <xdr:rowOff>109695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91720"/>
          <a:ext cx="698500" cy="231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163990</xdr:rowOff>
    </xdr:from>
    <xdr:to>
      <xdr:col>19</xdr:col>
      <xdr:colOff>38100</xdr:colOff>
      <xdr:row>18</xdr:row>
      <xdr:rowOff>94140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104317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9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165247</xdr:rowOff>
    </xdr:from>
    <xdr:to>
      <xdr:col>15</xdr:col>
      <xdr:colOff>101600</xdr:colOff>
      <xdr:row>18</xdr:row>
      <xdr:rowOff>95397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27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105574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96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49240</xdr:rowOff>
    </xdr:from>
    <xdr:to>
      <xdr:col>29</xdr:col>
      <xdr:colOff>177800</xdr:colOff>
      <xdr:row>18</xdr:row>
      <xdr:rowOff>150840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829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21317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55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134577</xdr:rowOff>
    </xdr:from>
    <xdr:to>
      <xdr:col>26</xdr:col>
      <xdr:colOff>101600</xdr:colOff>
      <xdr:row>19</xdr:row>
      <xdr:rowOff>64727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683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49504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546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4359</xdr:rowOff>
    </xdr:from>
    <xdr:to>
      <xdr:col>22</xdr:col>
      <xdr:colOff>165100</xdr:colOff>
      <xdr:row>19</xdr:row>
      <xdr:rowOff>105959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095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90736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95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35745</xdr:rowOff>
    </xdr:from>
    <xdr:to>
      <xdr:col>19</xdr:col>
      <xdr:colOff>38100</xdr:colOff>
      <xdr:row>19</xdr:row>
      <xdr:rowOff>137345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40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122122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2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58895</xdr:rowOff>
    </xdr:from>
    <xdr:to>
      <xdr:col>15</xdr:col>
      <xdr:colOff>101600</xdr:colOff>
      <xdr:row>19</xdr:row>
      <xdr:rowOff>160495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640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145272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5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253202</xdr:rowOff>
    </xdr:from>
    <xdr:to>
      <xdr:col>29</xdr:col>
      <xdr:colOff>127000</xdr:colOff>
      <xdr:row>38</xdr:row>
      <xdr:rowOff>81105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77752"/>
          <a:ext cx="0" cy="13709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53182</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20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81105</xdr:rowOff>
    </xdr:from>
    <xdr:to>
      <xdr:col>30</xdr:col>
      <xdr:colOff>25400</xdr:colOff>
      <xdr:row>38</xdr:row>
      <xdr:rowOff>81105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87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168129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2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253202</xdr:rowOff>
    </xdr:from>
    <xdr:to>
      <xdr:col>30</xdr:col>
      <xdr:colOff>25400</xdr:colOff>
      <xdr:row>33</xdr:row>
      <xdr:rowOff>253202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777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258194</xdr:rowOff>
    </xdr:from>
    <xdr:to>
      <xdr:col>29</xdr:col>
      <xdr:colOff>127000</xdr:colOff>
      <xdr:row>35</xdr:row>
      <xdr:rowOff>323969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868544"/>
          <a:ext cx="647700" cy="657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242970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853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223982</xdr:rowOff>
    </xdr:from>
    <xdr:to>
      <xdr:col>29</xdr:col>
      <xdr:colOff>177800</xdr:colOff>
      <xdr:row>35</xdr:row>
      <xdr:rowOff>325582</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3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323969</xdr:rowOff>
    </xdr:from>
    <xdr:to>
      <xdr:col>26</xdr:col>
      <xdr:colOff>50800</xdr:colOff>
      <xdr:row>35</xdr:row>
      <xdr:rowOff>332709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934319"/>
          <a:ext cx="698500" cy="87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232738</xdr:rowOff>
    </xdr:from>
    <xdr:to>
      <xdr:col>26</xdr:col>
      <xdr:colOff>101600</xdr:colOff>
      <xdr:row>35</xdr:row>
      <xdr:rowOff>334338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30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1615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11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331079</xdr:rowOff>
    </xdr:from>
    <xdr:to>
      <xdr:col>22</xdr:col>
      <xdr:colOff>114300</xdr:colOff>
      <xdr:row>35</xdr:row>
      <xdr:rowOff>332709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941429"/>
          <a:ext cx="698500" cy="16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234025</xdr:rowOff>
    </xdr:from>
    <xdr:to>
      <xdr:col>22</xdr:col>
      <xdr:colOff>165100</xdr:colOff>
      <xdr:row>35</xdr:row>
      <xdr:rowOff>335625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44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2902</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13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331079</xdr:rowOff>
    </xdr:from>
    <xdr:to>
      <xdr:col>18</xdr:col>
      <xdr:colOff>177800</xdr:colOff>
      <xdr:row>36</xdr:row>
      <xdr:rowOff>12670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941429"/>
          <a:ext cx="698500" cy="244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263324</xdr:rowOff>
    </xdr:from>
    <xdr:to>
      <xdr:col>19</xdr:col>
      <xdr:colOff>38100</xdr:colOff>
      <xdr:row>36</xdr:row>
      <xdr:rowOff>22024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73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32201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42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274396</xdr:rowOff>
    </xdr:from>
    <xdr:to>
      <xdr:col>15</xdr:col>
      <xdr:colOff>101600</xdr:colOff>
      <xdr:row>36</xdr:row>
      <xdr:rowOff>33096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43273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207394</xdr:rowOff>
    </xdr:from>
    <xdr:to>
      <xdr:col>29</xdr:col>
      <xdr:colOff>177800</xdr:colOff>
      <xdr:row>35</xdr:row>
      <xdr:rowOff>308994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177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52471</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662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273169</xdr:rowOff>
    </xdr:from>
    <xdr:to>
      <xdr:col>26</xdr:col>
      <xdr:colOff>101600</xdr:colOff>
      <xdr:row>36</xdr:row>
      <xdr:rowOff>31869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835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16646</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9698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281909</xdr:rowOff>
    </xdr:from>
    <xdr:to>
      <xdr:col>22</xdr:col>
      <xdr:colOff>165100</xdr:colOff>
      <xdr:row>36</xdr:row>
      <xdr:rowOff>40609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922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25386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978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280279</xdr:rowOff>
    </xdr:from>
    <xdr:to>
      <xdr:col>19</xdr:col>
      <xdr:colOff>38100</xdr:colOff>
      <xdr:row>36</xdr:row>
      <xdr:rowOff>38979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906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23756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977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304770</xdr:rowOff>
    </xdr:from>
    <xdr:to>
      <xdr:col>15</xdr:col>
      <xdr:colOff>101600</xdr:colOff>
      <xdr:row>36</xdr:row>
      <xdr:rowOff>63470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151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48247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00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宮城県大郷町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7,480
7,309
82.01
6,920,475
6,425,703
407,637
3,397,802
6,112,115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73677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131044</xdr:rowOff>
    </xdr:from>
    <xdr:to>
      <xdr:col>24</xdr:col>
      <xdr:colOff>62865</xdr:colOff>
      <xdr:row>39</xdr:row>
      <xdr:rowOff>61047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45994"/>
          <a:ext cx="1270" cy="1301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64874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61047</xdr:rowOff>
    </xdr:from>
    <xdr:to>
      <xdr:col>24</xdr:col>
      <xdr:colOff>152400</xdr:colOff>
      <xdr:row>39</xdr:row>
      <xdr:rowOff>61047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77721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21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131044</xdr:rowOff>
    </xdr:from>
    <xdr:to>
      <xdr:col>24</xdr:col>
      <xdr:colOff>152400</xdr:colOff>
      <xdr:row>31</xdr:row>
      <xdr:rowOff>131044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70617</xdr:rowOff>
    </xdr:from>
    <xdr:to>
      <xdr:col>24</xdr:col>
      <xdr:colOff>63500</xdr:colOff>
      <xdr:row>38</xdr:row>
      <xdr:rowOff>139449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585717"/>
          <a:ext cx="838200" cy="68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116166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169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93289</xdr:rowOff>
    </xdr:from>
    <xdr:to>
      <xdr:col>24</xdr:col>
      <xdr:colOff>114300</xdr:colOff>
      <xdr:row>37</xdr:row>
      <xdr:rowOff>23439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6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139449</xdr:rowOff>
    </xdr:from>
    <xdr:to>
      <xdr:col>19</xdr:col>
      <xdr:colOff>177800</xdr:colOff>
      <xdr:row>39</xdr:row>
      <xdr:rowOff>9253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654549"/>
          <a:ext cx="889000" cy="41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8570</xdr:rowOff>
    </xdr:from>
    <xdr:to>
      <xdr:col>20</xdr:col>
      <xdr:colOff>38100</xdr:colOff>
      <xdr:row>37</xdr:row>
      <xdr:rowOff>110170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5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126697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12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9253</xdr:rowOff>
    </xdr:from>
    <xdr:to>
      <xdr:col>15</xdr:col>
      <xdr:colOff>50800</xdr:colOff>
      <xdr:row>39</xdr:row>
      <xdr:rowOff>32311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695803"/>
          <a:ext cx="889000" cy="23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42547</xdr:rowOff>
    </xdr:from>
    <xdr:to>
      <xdr:col>15</xdr:col>
      <xdr:colOff>101600</xdr:colOff>
      <xdr:row>37</xdr:row>
      <xdr:rowOff>144147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8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160674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61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32311</xdr:rowOff>
    </xdr:from>
    <xdr:to>
      <xdr:col>10</xdr:col>
      <xdr:colOff>114300</xdr:colOff>
      <xdr:row>39</xdr:row>
      <xdr:rowOff>47582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718861"/>
          <a:ext cx="889000" cy="15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64531</xdr:rowOff>
    </xdr:from>
    <xdr:to>
      <xdr:col>10</xdr:col>
      <xdr:colOff>165100</xdr:colOff>
      <xdr:row>37</xdr:row>
      <xdr:rowOff>166131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4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11208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8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83002</xdr:rowOff>
    </xdr:from>
    <xdr:to>
      <xdr:col>6</xdr:col>
      <xdr:colOff>38100</xdr:colOff>
      <xdr:row>38</xdr:row>
      <xdr:rowOff>13153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2665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29679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201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19817</xdr:rowOff>
    </xdr:from>
    <xdr:to>
      <xdr:col>24</xdr:col>
      <xdr:colOff>114300</xdr:colOff>
      <xdr:row>38</xdr:row>
      <xdr:rowOff>121417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53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169694</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513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88649</xdr:rowOff>
    </xdr:from>
    <xdr:to>
      <xdr:col>20</xdr:col>
      <xdr:colOff>38100</xdr:colOff>
      <xdr:row>39</xdr:row>
      <xdr:rowOff>18799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603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39</xdr:row>
      <xdr:rowOff>9926</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696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129903</xdr:rowOff>
    </xdr:from>
    <xdr:to>
      <xdr:col>15</xdr:col>
      <xdr:colOff>101600</xdr:colOff>
      <xdr:row>39</xdr:row>
      <xdr:rowOff>60053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64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39</xdr:row>
      <xdr:rowOff>51180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737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152961</xdr:rowOff>
    </xdr:from>
    <xdr:to>
      <xdr:col>10</xdr:col>
      <xdr:colOff>165100</xdr:colOff>
      <xdr:row>39</xdr:row>
      <xdr:rowOff>83111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66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39</xdr:row>
      <xdr:rowOff>74238</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76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168232</xdr:rowOff>
    </xdr:from>
    <xdr:to>
      <xdr:col>6</xdr:col>
      <xdr:colOff>38100</xdr:colOff>
      <xdr:row>39</xdr:row>
      <xdr:rowOff>98382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68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89509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77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6959</xdr:rowOff>
    </xdr:from>
    <xdr:to>
      <xdr:col>24</xdr:col>
      <xdr:colOff>62865</xdr:colOff>
      <xdr:row>59</xdr:row>
      <xdr:rowOff>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50909"/>
          <a:ext cx="1270" cy="1365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4377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550</xdr:rowOff>
    </xdr:from>
    <xdr:to>
      <xdr:col>24</xdr:col>
      <xdr:colOff>152400</xdr:colOff>
      <xdr:row>59</xdr:row>
      <xdr:rowOff>550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11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125086</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261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1,849,200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6959</xdr:rowOff>
    </xdr:from>
    <xdr:to>
      <xdr:col>24</xdr:col>
      <xdr:colOff>152400</xdr:colOff>
      <xdr:row>51</xdr:row>
      <xdr:rowOff>6959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115895</xdr:rowOff>
    </xdr:from>
    <xdr:to>
      <xdr:col>24</xdr:col>
      <xdr:colOff>63500</xdr:colOff>
      <xdr:row>58</xdr:row>
      <xdr:rowOff>121142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59995"/>
          <a:ext cx="838200" cy="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64257</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369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41380</xdr:rowOff>
    </xdr:from>
    <xdr:to>
      <xdr:col>24</xdr:col>
      <xdr:colOff>114300</xdr:colOff>
      <xdr:row>58</xdr:row>
      <xdr:rowOff>142980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121142</xdr:rowOff>
    </xdr:from>
    <xdr:to>
      <xdr:col>19</xdr:col>
      <xdr:colOff>177800</xdr:colOff>
      <xdr:row>58</xdr:row>
      <xdr:rowOff>130939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65242"/>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51132</xdr:rowOff>
    </xdr:from>
    <xdr:to>
      <xdr:col>20</xdr:col>
      <xdr:colOff>38100</xdr:colOff>
      <xdr:row>58</xdr:row>
      <xdr:rowOff>152732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9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169259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70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130939</xdr:rowOff>
    </xdr:from>
    <xdr:to>
      <xdr:col>15</xdr:col>
      <xdr:colOff>50800</xdr:colOff>
      <xdr:row>58</xdr:row>
      <xdr:rowOff>133908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75039"/>
          <a:ext cx="889000" cy="2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55380</xdr:rowOff>
    </xdr:from>
    <xdr:to>
      <xdr:col>15</xdr:col>
      <xdr:colOff>101600</xdr:colOff>
      <xdr:row>58</xdr:row>
      <xdr:rowOff>156980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9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2057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74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132503</xdr:rowOff>
    </xdr:from>
    <xdr:to>
      <xdr:col>10</xdr:col>
      <xdr:colOff>114300</xdr:colOff>
      <xdr:row>58</xdr:row>
      <xdr:rowOff>133908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10076603"/>
          <a:ext cx="889000" cy="1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65801</xdr:rowOff>
    </xdr:from>
    <xdr:to>
      <xdr:col>10</xdr:col>
      <xdr:colOff>165100</xdr:colOff>
      <xdr:row>58</xdr:row>
      <xdr:rowOff>167401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0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12478</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785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66174</xdr:rowOff>
    </xdr:from>
    <xdr:to>
      <xdr:col>6</xdr:col>
      <xdr:colOff>38100</xdr:colOff>
      <xdr:row>58</xdr:row>
      <xdr:rowOff>167774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0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12851</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785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65095</xdr:rowOff>
    </xdr:from>
    <xdr:to>
      <xdr:col>24</xdr:col>
      <xdr:colOff>114300</xdr:colOff>
      <xdr:row>58</xdr:row>
      <xdr:rowOff>166695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0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19807</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6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70342</xdr:rowOff>
    </xdr:from>
    <xdr:to>
      <xdr:col>20</xdr:col>
      <xdr:colOff>38100</xdr:colOff>
      <xdr:row>59</xdr:row>
      <xdr:rowOff>492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1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163069</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10107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80139</xdr:rowOff>
    </xdr:from>
    <xdr:to>
      <xdr:col>15</xdr:col>
      <xdr:colOff>101600</xdr:colOff>
      <xdr:row>59</xdr:row>
      <xdr:rowOff>10289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2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1416</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10116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83108</xdr:rowOff>
    </xdr:from>
    <xdr:to>
      <xdr:col>10</xdr:col>
      <xdr:colOff>165100</xdr:colOff>
      <xdr:row>59</xdr:row>
      <xdr:rowOff>13258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27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4385</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10119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81703</xdr:rowOff>
    </xdr:from>
    <xdr:to>
      <xdr:col>6</xdr:col>
      <xdr:colOff>38100</xdr:colOff>
      <xdr:row>59</xdr:row>
      <xdr:rowOff>11853</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25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2980</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10118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30874</xdr:rowOff>
    </xdr:from>
    <xdr:to>
      <xdr:col>24</xdr:col>
      <xdr:colOff>62865</xdr:colOff>
      <xdr:row>79</xdr:row>
      <xdr:rowOff>31965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32374"/>
          <a:ext cx="1270" cy="1544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35792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0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31965</xdr:rowOff>
    </xdr:from>
    <xdr:to>
      <xdr:col>24</xdr:col>
      <xdr:colOff>152400</xdr:colOff>
      <xdr:row>79</xdr:row>
      <xdr:rowOff>31965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149001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07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30874</xdr:rowOff>
    </xdr:from>
    <xdr:to>
      <xdr:col>24</xdr:col>
      <xdr:colOff>152400</xdr:colOff>
      <xdr:row>70</xdr:row>
      <xdr:rowOff>30874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32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124943</xdr:rowOff>
    </xdr:from>
    <xdr:to>
      <xdr:col>24</xdr:col>
      <xdr:colOff>63500</xdr:colOff>
      <xdr:row>77</xdr:row>
      <xdr:rowOff>165278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326593"/>
          <a:ext cx="838200" cy="40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87583</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17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64706</xdr:rowOff>
    </xdr:from>
    <xdr:to>
      <xdr:col>24</xdr:col>
      <xdr:colOff>114300</xdr:colOff>
      <xdr:row>77</xdr:row>
      <xdr:rowOff>166306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6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165278</xdr:rowOff>
    </xdr:from>
    <xdr:to>
      <xdr:col>19</xdr:col>
      <xdr:colOff>177800</xdr:colOff>
      <xdr:row>78</xdr:row>
      <xdr:rowOff>20282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366928"/>
          <a:ext cx="889000" cy="26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127152</xdr:rowOff>
    </xdr:from>
    <xdr:to>
      <xdr:col>20</xdr:col>
      <xdr:colOff>38100</xdr:colOff>
      <xdr:row>78</xdr:row>
      <xdr:rowOff>57302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2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48429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42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20282</xdr:rowOff>
    </xdr:from>
    <xdr:to>
      <xdr:col>15</xdr:col>
      <xdr:colOff>50800</xdr:colOff>
      <xdr:row>78</xdr:row>
      <xdr:rowOff>39624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393382"/>
          <a:ext cx="889000" cy="1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107314</xdr:rowOff>
    </xdr:from>
    <xdr:to>
      <xdr:col>15</xdr:col>
      <xdr:colOff>101600</xdr:colOff>
      <xdr:row>78</xdr:row>
      <xdr:rowOff>37464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0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53991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08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39624</xdr:rowOff>
    </xdr:from>
    <xdr:to>
      <xdr:col>10</xdr:col>
      <xdr:colOff>114300</xdr:colOff>
      <xdr:row>78</xdr:row>
      <xdr:rowOff>75679</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412724"/>
          <a:ext cx="889000" cy="36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101727</xdr:rowOff>
    </xdr:from>
    <xdr:to>
      <xdr:col>10</xdr:col>
      <xdr:colOff>165100</xdr:colOff>
      <xdr:row>78</xdr:row>
      <xdr:rowOff>31877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0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48404</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07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34582</xdr:rowOff>
    </xdr:from>
    <xdr:to>
      <xdr:col>6</xdr:col>
      <xdr:colOff>38100</xdr:colOff>
      <xdr:row>78</xdr:row>
      <xdr:rowOff>136182</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07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127309</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63111" y="13500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74143</xdr:rowOff>
    </xdr:from>
    <xdr:to>
      <xdr:col>24</xdr:col>
      <xdr:colOff>114300</xdr:colOff>
      <xdr:row>78</xdr:row>
      <xdr:rowOff>4293</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27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52570</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25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114478</xdr:rowOff>
    </xdr:from>
    <xdr:to>
      <xdr:col>20</xdr:col>
      <xdr:colOff>38100</xdr:colOff>
      <xdr:row>78</xdr:row>
      <xdr:rowOff>44628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3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61155</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3091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140932</xdr:rowOff>
    </xdr:from>
    <xdr:to>
      <xdr:col>15</xdr:col>
      <xdr:colOff>101600</xdr:colOff>
      <xdr:row>78</xdr:row>
      <xdr:rowOff>71082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34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62209</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343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160274</xdr:rowOff>
    </xdr:from>
    <xdr:to>
      <xdr:col>10</xdr:col>
      <xdr:colOff>165100</xdr:colOff>
      <xdr:row>78</xdr:row>
      <xdr:rowOff>90424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361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81551</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345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24879</xdr:rowOff>
    </xdr:from>
    <xdr:to>
      <xdr:col>6</xdr:col>
      <xdr:colOff>38100</xdr:colOff>
      <xdr:row>78</xdr:row>
      <xdr:rowOff>126479</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397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143006</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317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103733</xdr:rowOff>
    </xdr:from>
    <xdr:to>
      <xdr:col>24</xdr:col>
      <xdr:colOff>62865</xdr:colOff>
      <xdr:row>98</xdr:row>
      <xdr:rowOff>57764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34233"/>
          <a:ext cx="1270" cy="1325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61591</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6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57764</xdr:rowOff>
    </xdr:from>
    <xdr:to>
      <xdr:col>24</xdr:col>
      <xdr:colOff>152400</xdr:colOff>
      <xdr:row>98</xdr:row>
      <xdr:rowOff>57764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5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50410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09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103733</xdr:rowOff>
    </xdr:from>
    <xdr:to>
      <xdr:col>24</xdr:col>
      <xdr:colOff>152400</xdr:colOff>
      <xdr:row>90</xdr:row>
      <xdr:rowOff>103733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34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123099</xdr:rowOff>
    </xdr:from>
    <xdr:to>
      <xdr:col>24</xdr:col>
      <xdr:colOff>63500</xdr:colOff>
      <xdr:row>97</xdr:row>
      <xdr:rowOff>14874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582299"/>
          <a:ext cx="838200" cy="63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10355</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98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158928</xdr:rowOff>
    </xdr:from>
    <xdr:to>
      <xdr:col>24</xdr:col>
      <xdr:colOff>114300</xdr:colOff>
      <xdr:row>96</xdr:row>
      <xdr:rowOff>89078</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4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14874</xdr:rowOff>
    </xdr:from>
    <xdr:to>
      <xdr:col>19</xdr:col>
      <xdr:colOff>177800</xdr:colOff>
      <xdr:row>97</xdr:row>
      <xdr:rowOff>50578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645524"/>
          <a:ext cx="889000" cy="35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45825</xdr:rowOff>
    </xdr:from>
    <xdr:to>
      <xdr:col>20</xdr:col>
      <xdr:colOff>38100</xdr:colOff>
      <xdr:row>96</xdr:row>
      <xdr:rowOff>147425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163952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28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11912</xdr:rowOff>
    </xdr:from>
    <xdr:to>
      <xdr:col>15</xdr:col>
      <xdr:colOff>50800</xdr:colOff>
      <xdr:row>97</xdr:row>
      <xdr:rowOff>50578</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642562"/>
          <a:ext cx="889000" cy="38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105305</xdr:rowOff>
    </xdr:from>
    <xdr:to>
      <xdr:col>15</xdr:col>
      <xdr:colOff>101600</xdr:colOff>
      <xdr:row>97</xdr:row>
      <xdr:rowOff>35455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51982</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33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11912</xdr:rowOff>
    </xdr:from>
    <xdr:to>
      <xdr:col>10</xdr:col>
      <xdr:colOff>114300</xdr:colOff>
      <xdr:row>97</xdr:row>
      <xdr:rowOff>14057</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642562"/>
          <a:ext cx="889000" cy="2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161846</xdr:rowOff>
    </xdr:from>
    <xdr:to>
      <xdr:col>10</xdr:col>
      <xdr:colOff>165100</xdr:colOff>
      <xdr:row>96</xdr:row>
      <xdr:rowOff>91996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108523</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2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124889</xdr:rowOff>
    </xdr:from>
    <xdr:to>
      <xdr:col>6</xdr:col>
      <xdr:colOff>38100</xdr:colOff>
      <xdr:row>97</xdr:row>
      <xdr:rowOff>55039</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8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71566</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35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72299</xdr:rowOff>
    </xdr:from>
    <xdr:to>
      <xdr:col>24</xdr:col>
      <xdr:colOff>114300</xdr:colOff>
      <xdr:row>97</xdr:row>
      <xdr:rowOff>2449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53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50726</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509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135524</xdr:rowOff>
    </xdr:from>
    <xdr:to>
      <xdr:col>20</xdr:col>
      <xdr:colOff>38100</xdr:colOff>
      <xdr:row>97</xdr:row>
      <xdr:rowOff>65674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59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56801</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68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171228</xdr:rowOff>
    </xdr:from>
    <xdr:to>
      <xdr:col>15</xdr:col>
      <xdr:colOff>101600</xdr:colOff>
      <xdr:row>97</xdr:row>
      <xdr:rowOff>101378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6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92505</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72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132562</xdr:rowOff>
    </xdr:from>
    <xdr:to>
      <xdr:col>10</xdr:col>
      <xdr:colOff>165100</xdr:colOff>
      <xdr:row>97</xdr:row>
      <xdr:rowOff>62712</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591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53839</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68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134707</xdr:rowOff>
    </xdr:from>
    <xdr:to>
      <xdr:col>6</xdr:col>
      <xdr:colOff>38100</xdr:colOff>
      <xdr:row>97</xdr:row>
      <xdr:rowOff>64857</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593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55984</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686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137444</xdr:rowOff>
    </xdr:from>
    <xdr:to>
      <xdr:col>54</xdr:col>
      <xdr:colOff>189865</xdr:colOff>
      <xdr:row>37</xdr:row>
      <xdr:rowOff>117831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80944"/>
          <a:ext cx="1270" cy="1180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121658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117831</xdr:rowOff>
    </xdr:from>
    <xdr:to>
      <xdr:col>55</xdr:col>
      <xdr:colOff>88900</xdr:colOff>
      <xdr:row>37</xdr:row>
      <xdr:rowOff>117831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61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84121</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56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137444</xdr:rowOff>
    </xdr:from>
    <xdr:to>
      <xdr:col>55</xdr:col>
      <xdr:colOff>88900</xdr:colOff>
      <xdr:row>30</xdr:row>
      <xdr:rowOff>137444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80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125279</xdr:rowOff>
    </xdr:from>
    <xdr:to>
      <xdr:col>55</xdr:col>
      <xdr:colOff>0</xdr:colOff>
      <xdr:row>36</xdr:row>
      <xdr:rowOff>62498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126029"/>
          <a:ext cx="838200" cy="10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78702</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59080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55825</xdr:rowOff>
    </xdr:from>
    <xdr:to>
      <xdr:col>55</xdr:col>
      <xdr:colOff>50800</xdr:colOff>
      <xdr:row>35</xdr:row>
      <xdr:rowOff>157425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05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62498</xdr:rowOff>
    </xdr:from>
    <xdr:to>
      <xdr:col>50</xdr:col>
      <xdr:colOff>114300</xdr:colOff>
      <xdr:row>36</xdr:row>
      <xdr:rowOff>98769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234698"/>
          <a:ext cx="889000" cy="36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127183</xdr:rowOff>
    </xdr:from>
    <xdr:to>
      <xdr:col>50</xdr:col>
      <xdr:colOff>165100</xdr:colOff>
      <xdr:row>36</xdr:row>
      <xdr:rowOff>57333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12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73860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903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78127</xdr:rowOff>
    </xdr:from>
    <xdr:to>
      <xdr:col>45</xdr:col>
      <xdr:colOff>177800</xdr:colOff>
      <xdr:row>36</xdr:row>
      <xdr:rowOff>98769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250327"/>
          <a:ext cx="889000" cy="20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136232</xdr:rowOff>
    </xdr:from>
    <xdr:to>
      <xdr:col>46</xdr:col>
      <xdr:colOff>38100</xdr:colOff>
      <xdr:row>36</xdr:row>
      <xdr:rowOff>66382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136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82909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5912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71794</xdr:rowOff>
    </xdr:from>
    <xdr:to>
      <xdr:col>41</xdr:col>
      <xdr:colOff>50800</xdr:colOff>
      <xdr:row>36</xdr:row>
      <xdr:rowOff>78127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901094"/>
          <a:ext cx="889000" cy="349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2310</xdr:rowOff>
    </xdr:from>
    <xdr:to>
      <xdr:col>41</xdr:col>
      <xdr:colOff>101600</xdr:colOff>
      <xdr:row>36</xdr:row>
      <xdr:rowOff>103910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1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120437</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949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129057</xdr:rowOff>
    </xdr:from>
    <xdr:to>
      <xdr:col>36</xdr:col>
      <xdr:colOff>165100</xdr:colOff>
      <xdr:row>34</xdr:row>
      <xdr:rowOff>59207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78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75734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562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74479</xdr:rowOff>
    </xdr:from>
    <xdr:to>
      <xdr:col>55</xdr:col>
      <xdr:colOff>50800</xdr:colOff>
      <xdr:row>36</xdr:row>
      <xdr:rowOff>4629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07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52906</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053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11698</xdr:rowOff>
    </xdr:from>
    <xdr:to>
      <xdr:col>50</xdr:col>
      <xdr:colOff>165100</xdr:colOff>
      <xdr:row>36</xdr:row>
      <xdr:rowOff>113298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18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104425</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276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47969</xdr:rowOff>
    </xdr:from>
    <xdr:to>
      <xdr:col>46</xdr:col>
      <xdr:colOff>38100</xdr:colOff>
      <xdr:row>36</xdr:row>
      <xdr:rowOff>149569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22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140696</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312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27327</xdr:rowOff>
    </xdr:from>
    <xdr:to>
      <xdr:col>41</xdr:col>
      <xdr:colOff>101600</xdr:colOff>
      <xdr:row>36</xdr:row>
      <xdr:rowOff>128927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19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120054</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29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20994</xdr:rowOff>
    </xdr:from>
    <xdr:to>
      <xdr:col>36</xdr:col>
      <xdr:colOff>165100</xdr:colOff>
      <xdr:row>34</xdr:row>
      <xdr:rowOff>122594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85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113721</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943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56753</xdr:rowOff>
    </xdr:from>
    <xdr:to>
      <xdr:col>54</xdr:col>
      <xdr:colOff>189865</xdr:colOff>
      <xdr:row>59</xdr:row>
      <xdr:rowOff>88834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00703"/>
          <a:ext cx="1270" cy="1403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92661</xdr:rowOff>
    </xdr:from>
    <xdr:ext cx="469744"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0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88834</xdr:rowOff>
    </xdr:from>
    <xdr:to>
      <xdr:col>55</xdr:col>
      <xdr:colOff>88900</xdr:colOff>
      <xdr:row>59</xdr:row>
      <xdr:rowOff>88834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0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3430</xdr:rowOff>
    </xdr:from>
    <xdr:ext cx="690189"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759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56753</xdr:rowOff>
    </xdr:from>
    <xdr:to>
      <xdr:col>55</xdr:col>
      <xdr:colOff>88900</xdr:colOff>
      <xdr:row>51</xdr:row>
      <xdr:rowOff>56753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00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111779</xdr:rowOff>
    </xdr:from>
    <xdr:to>
      <xdr:col>55</xdr:col>
      <xdr:colOff>0</xdr:colOff>
      <xdr:row>58</xdr:row>
      <xdr:rowOff>131044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10055879"/>
          <a:ext cx="838200" cy="19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49985</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9940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71558</xdr:rowOff>
    </xdr:from>
    <xdr:to>
      <xdr:col>55</xdr:col>
      <xdr:colOff>50800</xdr:colOff>
      <xdr:row>59</xdr:row>
      <xdr:rowOff>1708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100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131044</xdr:rowOff>
    </xdr:from>
    <xdr:to>
      <xdr:col>50</xdr:col>
      <xdr:colOff>114300</xdr:colOff>
      <xdr:row>59</xdr:row>
      <xdr:rowOff>24756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10075144"/>
          <a:ext cx="889000" cy="65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80282</xdr:rowOff>
    </xdr:from>
    <xdr:to>
      <xdr:col>50</xdr:col>
      <xdr:colOff>165100</xdr:colOff>
      <xdr:row>59</xdr:row>
      <xdr:rowOff>10432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100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1559</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10117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109563</xdr:rowOff>
    </xdr:from>
    <xdr:to>
      <xdr:col>45</xdr:col>
      <xdr:colOff>177800</xdr:colOff>
      <xdr:row>59</xdr:row>
      <xdr:rowOff>24756</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10053663"/>
          <a:ext cx="889000" cy="86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97996</xdr:rowOff>
    </xdr:from>
    <xdr:to>
      <xdr:col>46</xdr:col>
      <xdr:colOff>38100</xdr:colOff>
      <xdr:row>59</xdr:row>
      <xdr:rowOff>28146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100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44673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981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109563</xdr:rowOff>
    </xdr:from>
    <xdr:to>
      <xdr:col>41</xdr:col>
      <xdr:colOff>50800</xdr:colOff>
      <xdr:row>58</xdr:row>
      <xdr:rowOff>144269</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10053663"/>
          <a:ext cx="889000" cy="3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86664</xdr:rowOff>
    </xdr:from>
    <xdr:to>
      <xdr:col>41</xdr:col>
      <xdr:colOff>101600</xdr:colOff>
      <xdr:row>59</xdr:row>
      <xdr:rowOff>16814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1003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7941</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10123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83031</xdr:rowOff>
    </xdr:from>
    <xdr:to>
      <xdr:col>36</xdr:col>
      <xdr:colOff>165100</xdr:colOff>
      <xdr:row>59</xdr:row>
      <xdr:rowOff>13181</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1002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29708</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9802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60979</xdr:rowOff>
    </xdr:from>
    <xdr:to>
      <xdr:col>55</xdr:col>
      <xdr:colOff>50800</xdr:colOff>
      <xdr:row>58</xdr:row>
      <xdr:rowOff>162579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10005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83856</xdr:rowOff>
    </xdr:from>
    <xdr:ext cx="599010"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856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80244</xdr:rowOff>
    </xdr:from>
    <xdr:to>
      <xdr:col>50</xdr:col>
      <xdr:colOff>165100</xdr:colOff>
      <xdr:row>59</xdr:row>
      <xdr:rowOff>10394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1002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26921</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39795" y="9799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145406</xdr:rowOff>
    </xdr:from>
    <xdr:to>
      <xdr:col>46</xdr:col>
      <xdr:colOff>38100</xdr:colOff>
      <xdr:row>59</xdr:row>
      <xdr:rowOff>75556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1008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66683</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10182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58763</xdr:rowOff>
    </xdr:from>
    <xdr:to>
      <xdr:col>41</xdr:col>
      <xdr:colOff>101600</xdr:colOff>
      <xdr:row>58</xdr:row>
      <xdr:rowOff>160363</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10002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5440</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61795" y="9778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93469</xdr:rowOff>
    </xdr:from>
    <xdr:to>
      <xdr:col>36</xdr:col>
      <xdr:colOff>165100</xdr:colOff>
      <xdr:row>59</xdr:row>
      <xdr:rowOff>23619</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1003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14746</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672795" y="10130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145792</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318742"/>
          <a:ext cx="1270" cy="1194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92469</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093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145792</xdr:rowOff>
    </xdr:from>
    <xdr:to>
      <xdr:col>55</xdr:col>
      <xdr:colOff>88900</xdr:colOff>
      <xdr:row>71</xdr:row>
      <xdr:rowOff>145792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31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13888</xdr:rowOff>
    </xdr:from>
    <xdr:to>
      <xdr:col>55</xdr:col>
      <xdr:colOff>0</xdr:colOff>
      <xdr:row>78</xdr:row>
      <xdr:rowOff>39923</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386988"/>
          <a:ext cx="838200" cy="2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157256</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358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7379</xdr:rowOff>
    </xdr:from>
    <xdr:to>
      <xdr:col>55</xdr:col>
      <xdr:colOff>50800</xdr:colOff>
      <xdr:row>78</xdr:row>
      <xdr:rowOff>108979</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8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39923</xdr:rowOff>
    </xdr:from>
    <xdr:to>
      <xdr:col>50</xdr:col>
      <xdr:colOff>114300</xdr:colOff>
      <xdr:row>78</xdr:row>
      <xdr:rowOff>86682</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413023"/>
          <a:ext cx="889000" cy="46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11441</xdr:rowOff>
    </xdr:from>
    <xdr:to>
      <xdr:col>50</xdr:col>
      <xdr:colOff>165100</xdr:colOff>
      <xdr:row>78</xdr:row>
      <xdr:rowOff>113041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104168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47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86682</xdr:rowOff>
    </xdr:from>
    <xdr:to>
      <xdr:col>45</xdr:col>
      <xdr:colOff>177800</xdr:colOff>
      <xdr:row>78</xdr:row>
      <xdr:rowOff>91187</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459782"/>
          <a:ext cx="889000" cy="4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23854</xdr:rowOff>
    </xdr:from>
    <xdr:to>
      <xdr:col>46</xdr:col>
      <xdr:colOff>38100</xdr:colOff>
      <xdr:row>78</xdr:row>
      <xdr:rowOff>125454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141981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7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91187</xdr:rowOff>
    </xdr:from>
    <xdr:to>
      <xdr:col>41</xdr:col>
      <xdr:colOff>50800</xdr:colOff>
      <xdr:row>78</xdr:row>
      <xdr:rowOff>129344</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464287"/>
          <a:ext cx="889000" cy="38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26202</xdr:rowOff>
    </xdr:from>
    <xdr:to>
      <xdr:col>41</xdr:col>
      <xdr:colOff>101600</xdr:colOff>
      <xdr:row>78</xdr:row>
      <xdr:rowOff>127802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9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144329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17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171075</xdr:rowOff>
    </xdr:from>
    <xdr:to>
      <xdr:col>36</xdr:col>
      <xdr:colOff>165100</xdr:colOff>
      <xdr:row>78</xdr:row>
      <xdr:rowOff>101225</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7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117752</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14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134538</xdr:rowOff>
    </xdr:from>
    <xdr:to>
      <xdr:col>55</xdr:col>
      <xdr:colOff>50800</xdr:colOff>
      <xdr:row>78</xdr:row>
      <xdr:rowOff>64688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33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93915</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12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160573</xdr:rowOff>
    </xdr:from>
    <xdr:to>
      <xdr:col>50</xdr:col>
      <xdr:colOff>165100</xdr:colOff>
      <xdr:row>78</xdr:row>
      <xdr:rowOff>90723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36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107250</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137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35882</xdr:rowOff>
    </xdr:from>
    <xdr:to>
      <xdr:col>46</xdr:col>
      <xdr:colOff>38100</xdr:colOff>
      <xdr:row>78</xdr:row>
      <xdr:rowOff>137482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08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128609</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50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40387</xdr:rowOff>
    </xdr:from>
    <xdr:to>
      <xdr:col>41</xdr:col>
      <xdr:colOff>101600</xdr:colOff>
      <xdr:row>78</xdr:row>
      <xdr:rowOff>141987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1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133114</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506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78544</xdr:rowOff>
    </xdr:from>
    <xdr:to>
      <xdr:col>36</xdr:col>
      <xdr:colOff>165100</xdr:colOff>
      <xdr:row>79</xdr:row>
      <xdr:rowOff>8694</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45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171271</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428" y="13544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99316</xdr:rowOff>
    </xdr:from>
    <xdr:to>
      <xdr:col>54</xdr:col>
      <xdr:colOff>189865</xdr:colOff>
      <xdr:row>99</xdr:row>
      <xdr:rowOff>28549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529816"/>
          <a:ext cx="1270" cy="1472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32376</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7005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28549</xdr:rowOff>
    </xdr:from>
    <xdr:to>
      <xdr:col>55</xdr:col>
      <xdr:colOff>88900</xdr:colOff>
      <xdr:row>99</xdr:row>
      <xdr:rowOff>28549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7002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45993</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0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99316</xdr:rowOff>
    </xdr:from>
    <xdr:to>
      <xdr:col>55</xdr:col>
      <xdr:colOff>88900</xdr:colOff>
      <xdr:row>90</xdr:row>
      <xdr:rowOff>99316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52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80011</xdr:rowOff>
    </xdr:from>
    <xdr:to>
      <xdr:col>55</xdr:col>
      <xdr:colOff>0</xdr:colOff>
      <xdr:row>98</xdr:row>
      <xdr:rowOff>111894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9639300" y="16882111"/>
          <a:ext cx="838200" cy="31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26357</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657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3480</xdr:rowOff>
    </xdr:from>
    <xdr:to>
      <xdr:col>55</xdr:col>
      <xdr:colOff>50800</xdr:colOff>
      <xdr:row>98</xdr:row>
      <xdr:rowOff>105080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80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80011</xdr:rowOff>
    </xdr:from>
    <xdr:to>
      <xdr:col>50</xdr:col>
      <xdr:colOff>114300</xdr:colOff>
      <xdr:row>98</xdr:row>
      <xdr:rowOff>133404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6882111"/>
          <a:ext cx="889000" cy="53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12032</xdr:rowOff>
    </xdr:from>
    <xdr:to>
      <xdr:col>50</xdr:col>
      <xdr:colOff>165100</xdr:colOff>
      <xdr:row>98</xdr:row>
      <xdr:rowOff>113632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81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130159</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58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165089</xdr:rowOff>
    </xdr:from>
    <xdr:to>
      <xdr:col>45</xdr:col>
      <xdr:colOff>177800</xdr:colOff>
      <xdr:row>98</xdr:row>
      <xdr:rowOff>133404</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7861300" y="16795739"/>
          <a:ext cx="889000" cy="139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29496</xdr:rowOff>
    </xdr:from>
    <xdr:to>
      <xdr:col>46</xdr:col>
      <xdr:colOff>38100</xdr:colOff>
      <xdr:row>98</xdr:row>
      <xdr:rowOff>131096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83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147623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60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165089</xdr:rowOff>
    </xdr:from>
    <xdr:to>
      <xdr:col>41</xdr:col>
      <xdr:colOff>50800</xdr:colOff>
      <xdr:row>98</xdr:row>
      <xdr:rowOff>58888</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6972300" y="16795739"/>
          <a:ext cx="889000" cy="65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15232</xdr:rowOff>
    </xdr:from>
    <xdr:to>
      <xdr:col>41</xdr:col>
      <xdr:colOff>101600</xdr:colOff>
      <xdr:row>98</xdr:row>
      <xdr:rowOff>116832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81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107959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91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26614</xdr:rowOff>
    </xdr:from>
    <xdr:to>
      <xdr:col>36</xdr:col>
      <xdr:colOff>165100</xdr:colOff>
      <xdr:row>98</xdr:row>
      <xdr:rowOff>128214</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828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119341</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921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61094</xdr:rowOff>
    </xdr:from>
    <xdr:to>
      <xdr:col>55</xdr:col>
      <xdr:colOff>50800</xdr:colOff>
      <xdr:row>98</xdr:row>
      <xdr:rowOff>162694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863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153356</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784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29211</xdr:rowOff>
    </xdr:from>
    <xdr:to>
      <xdr:col>50</xdr:col>
      <xdr:colOff>165100</xdr:colOff>
      <xdr:row>98</xdr:row>
      <xdr:rowOff>130811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83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121938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924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82604</xdr:rowOff>
    </xdr:from>
    <xdr:to>
      <xdr:col>46</xdr:col>
      <xdr:colOff>38100</xdr:colOff>
      <xdr:row>99</xdr:row>
      <xdr:rowOff>12754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88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3881</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97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114289</xdr:rowOff>
    </xdr:from>
    <xdr:to>
      <xdr:col>41</xdr:col>
      <xdr:colOff>101600</xdr:colOff>
      <xdr:row>98</xdr:row>
      <xdr:rowOff>44439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744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60966</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61795" y="16520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8088</xdr:rowOff>
    </xdr:from>
    <xdr:to>
      <xdr:col>36</xdr:col>
      <xdr:colOff>165100</xdr:colOff>
      <xdr:row>98</xdr:row>
      <xdr:rowOff>109688</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81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126215</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585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111531</xdr:rowOff>
    </xdr:from>
    <xdr:to>
      <xdr:col>85</xdr:col>
      <xdr:colOff>126364</xdr:colOff>
      <xdr:row>38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597931"/>
          <a:ext cx="1269" cy="94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58208</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373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111531</xdr:rowOff>
    </xdr:from>
    <xdr:to>
      <xdr:col>86</xdr:col>
      <xdr:colOff>25400</xdr:colOff>
      <xdr:row>32</xdr:row>
      <xdr:rowOff>111531</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597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15565</xdr:rowOff>
    </xdr:from>
    <xdr:to>
      <xdr:col>85</xdr:col>
      <xdr:colOff>127000</xdr:colOff>
      <xdr:row>38</xdr:row>
      <xdr:rowOff>23491</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187765"/>
          <a:ext cx="838200" cy="350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98975</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271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76098</xdr:rowOff>
    </xdr:from>
    <xdr:to>
      <xdr:col>85</xdr:col>
      <xdr:colOff>177800</xdr:colOff>
      <xdr:row>38</xdr:row>
      <xdr:rowOff>6248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41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15565</xdr:rowOff>
    </xdr:from>
    <xdr:to>
      <xdr:col>81</xdr:col>
      <xdr:colOff>50800</xdr:colOff>
      <xdr:row>37</xdr:row>
      <xdr:rowOff>44551</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187765"/>
          <a:ext cx="889000" cy="200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58136</xdr:rowOff>
    </xdr:from>
    <xdr:to>
      <xdr:col>81</xdr:col>
      <xdr:colOff>101600</xdr:colOff>
      <xdr:row>37</xdr:row>
      <xdr:rowOff>159736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40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150863</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49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62965</xdr:rowOff>
    </xdr:from>
    <xdr:to>
      <xdr:col>76</xdr:col>
      <xdr:colOff>114300</xdr:colOff>
      <xdr:row>37</xdr:row>
      <xdr:rowOff>44551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5892265"/>
          <a:ext cx="889000" cy="495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65851</xdr:rowOff>
    </xdr:from>
    <xdr:to>
      <xdr:col>76</xdr:col>
      <xdr:colOff>165100</xdr:colOff>
      <xdr:row>37</xdr:row>
      <xdr:rowOff>167452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40950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158578</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50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82944</xdr:rowOff>
    </xdr:from>
    <xdr:to>
      <xdr:col>71</xdr:col>
      <xdr:colOff>177800</xdr:colOff>
      <xdr:row>34</xdr:row>
      <xdr:rowOff>62965</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5226444"/>
          <a:ext cx="889000" cy="665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83425</xdr:rowOff>
    </xdr:from>
    <xdr:to>
      <xdr:col>72</xdr:col>
      <xdr:colOff>38100</xdr:colOff>
      <xdr:row>38</xdr:row>
      <xdr:rowOff>13575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427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4702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51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70835</xdr:rowOff>
    </xdr:from>
    <xdr:to>
      <xdr:col>67</xdr:col>
      <xdr:colOff>101600</xdr:colOff>
      <xdr:row>38</xdr:row>
      <xdr:rowOff>984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4144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163562</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50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144141</xdr:rowOff>
    </xdr:from>
    <xdr:to>
      <xdr:col>85</xdr:col>
      <xdr:colOff>177800</xdr:colOff>
      <xdr:row>38</xdr:row>
      <xdr:rowOff>74292</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4877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59068</xdr:rowOff>
    </xdr:from>
    <xdr:ext cx="378565"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402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136215</xdr:rowOff>
    </xdr:from>
    <xdr:to>
      <xdr:col>81</xdr:col>
      <xdr:colOff>101600</xdr:colOff>
      <xdr:row>36</xdr:row>
      <xdr:rowOff>66365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13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82892</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591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165201</xdr:rowOff>
    </xdr:from>
    <xdr:to>
      <xdr:col>76</xdr:col>
      <xdr:colOff>165100</xdr:colOff>
      <xdr:row>37</xdr:row>
      <xdr:rowOff>95351</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33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111878</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5111" y="6112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12165</xdr:rowOff>
    </xdr:from>
    <xdr:to>
      <xdr:col>72</xdr:col>
      <xdr:colOff>38100</xdr:colOff>
      <xdr:row>34</xdr:row>
      <xdr:rowOff>113765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584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32</xdr:row>
      <xdr:rowOff>130292</xdr:rowOff>
    </xdr:from>
    <xdr:ext cx="59901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03795" y="5616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32144</xdr:rowOff>
    </xdr:from>
    <xdr:to>
      <xdr:col>67</xdr:col>
      <xdr:colOff>101600</xdr:colOff>
      <xdr:row>30</xdr:row>
      <xdr:rowOff>133744</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517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28</xdr:row>
      <xdr:rowOff>150271</xdr:rowOff>
    </xdr:from>
    <xdr:ext cx="59901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14795" y="4950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113257</xdr:rowOff>
    </xdr:from>
    <xdr:to>
      <xdr:col>85</xdr:col>
      <xdr:colOff>126364</xdr:colOff>
      <xdr:row>78</xdr:row>
      <xdr:rowOff>14639</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114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18466</xdr:rowOff>
    </xdr:from>
    <xdr:ext cx="469744"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39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14639</xdr:rowOff>
    </xdr:from>
    <xdr:to>
      <xdr:col>86</xdr:col>
      <xdr:colOff>25400</xdr:colOff>
      <xdr:row>78</xdr:row>
      <xdr:rowOff>14639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387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59934</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88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113257</xdr:rowOff>
    </xdr:from>
    <xdr:to>
      <xdr:col>86</xdr:col>
      <xdr:colOff>25400</xdr:colOff>
      <xdr:row>70</xdr:row>
      <xdr:rowOff>113257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11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96763</xdr:rowOff>
    </xdr:from>
    <xdr:to>
      <xdr:col>85</xdr:col>
      <xdr:colOff>127000</xdr:colOff>
      <xdr:row>76</xdr:row>
      <xdr:rowOff>21903</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2955513"/>
          <a:ext cx="838200" cy="96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21360</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708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169933</xdr:rowOff>
    </xdr:from>
    <xdr:to>
      <xdr:col>85</xdr:col>
      <xdr:colOff>177800</xdr:colOff>
      <xdr:row>75</xdr:row>
      <xdr:rowOff>100083</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285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21903</xdr:rowOff>
    </xdr:from>
    <xdr:to>
      <xdr:col>81</xdr:col>
      <xdr:colOff>50800</xdr:colOff>
      <xdr:row>76</xdr:row>
      <xdr:rowOff>51129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3052103"/>
          <a:ext cx="889000" cy="29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2706</xdr:rowOff>
    </xdr:from>
    <xdr:to>
      <xdr:col>81</xdr:col>
      <xdr:colOff>101600</xdr:colOff>
      <xdr:row>75</xdr:row>
      <xdr:rowOff>104306</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286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120833</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263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51129</xdr:rowOff>
    </xdr:from>
    <xdr:to>
      <xdr:col>76</xdr:col>
      <xdr:colOff>114300</xdr:colOff>
      <xdr:row>76</xdr:row>
      <xdr:rowOff>62519</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081329"/>
          <a:ext cx="889000" cy="11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169847</xdr:rowOff>
    </xdr:from>
    <xdr:to>
      <xdr:col>76</xdr:col>
      <xdr:colOff>165100</xdr:colOff>
      <xdr:row>75</xdr:row>
      <xdr:rowOff>99997</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285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116524</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63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62519</xdr:rowOff>
    </xdr:from>
    <xdr:to>
      <xdr:col>71</xdr:col>
      <xdr:colOff>177800</xdr:colOff>
      <xdr:row>76</xdr:row>
      <xdr:rowOff>89505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3092719"/>
          <a:ext cx="889000" cy="2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21349</xdr:rowOff>
    </xdr:from>
    <xdr:to>
      <xdr:col>72</xdr:col>
      <xdr:colOff>38100</xdr:colOff>
      <xdr:row>75</xdr:row>
      <xdr:rowOff>122949</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2880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139476</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65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74104</xdr:rowOff>
    </xdr:from>
    <xdr:to>
      <xdr:col>67</xdr:col>
      <xdr:colOff>101600</xdr:colOff>
      <xdr:row>76</xdr:row>
      <xdr:rowOff>4254</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2932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20781</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2708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45963</xdr:rowOff>
    </xdr:from>
    <xdr:to>
      <xdr:col>85</xdr:col>
      <xdr:colOff>177800</xdr:colOff>
      <xdr:row>75</xdr:row>
      <xdr:rowOff>147563</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290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24390</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288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142553</xdr:rowOff>
    </xdr:from>
    <xdr:to>
      <xdr:col>81</xdr:col>
      <xdr:colOff>101600</xdr:colOff>
      <xdr:row>76</xdr:row>
      <xdr:rowOff>72703</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00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63830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09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329</xdr:rowOff>
    </xdr:from>
    <xdr:to>
      <xdr:col>76</xdr:col>
      <xdr:colOff>165100</xdr:colOff>
      <xdr:row>76</xdr:row>
      <xdr:rowOff>101929</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03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93056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123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11719</xdr:rowOff>
    </xdr:from>
    <xdr:to>
      <xdr:col>72</xdr:col>
      <xdr:colOff>38100</xdr:colOff>
      <xdr:row>76</xdr:row>
      <xdr:rowOff>113319</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04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104446</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134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38705</xdr:rowOff>
    </xdr:from>
    <xdr:to>
      <xdr:col>67</xdr:col>
      <xdr:colOff>101600</xdr:colOff>
      <xdr:row>76</xdr:row>
      <xdr:rowOff>140305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06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131432</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16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89964</xdr:rowOff>
    </xdr:from>
    <xdr:to>
      <xdr:col>85</xdr:col>
      <xdr:colOff>126364</xdr:colOff>
      <xdr:row>99</xdr:row>
      <xdr:rowOff>97030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20464"/>
          <a:ext cx="1269" cy="1550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100857</xdr:rowOff>
    </xdr:from>
    <xdr:ext cx="469744"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7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97030</xdr:rowOff>
    </xdr:from>
    <xdr:to>
      <xdr:col>86</xdr:col>
      <xdr:colOff>25400</xdr:colOff>
      <xdr:row>99</xdr:row>
      <xdr:rowOff>97030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7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36641</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956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89964</xdr:rowOff>
    </xdr:from>
    <xdr:to>
      <xdr:col>86</xdr:col>
      <xdr:colOff>25400</xdr:colOff>
      <xdr:row>90</xdr:row>
      <xdr:rowOff>89964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20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22982</xdr:rowOff>
    </xdr:from>
    <xdr:to>
      <xdr:col>85</xdr:col>
      <xdr:colOff>127000</xdr:colOff>
      <xdr:row>99</xdr:row>
      <xdr:rowOff>52017</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996532"/>
          <a:ext cx="838200" cy="2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162575</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93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139698</xdr:rowOff>
    </xdr:from>
    <xdr:to>
      <xdr:col>85</xdr:col>
      <xdr:colOff>177800</xdr:colOff>
      <xdr:row>99</xdr:row>
      <xdr:rowOff>69848</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94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38224</xdr:rowOff>
    </xdr:from>
    <xdr:to>
      <xdr:col>81</xdr:col>
      <xdr:colOff>50800</xdr:colOff>
      <xdr:row>99</xdr:row>
      <xdr:rowOff>52017</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7011774"/>
          <a:ext cx="889000" cy="13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149273</xdr:rowOff>
    </xdr:from>
    <xdr:to>
      <xdr:col>81</xdr:col>
      <xdr:colOff>101600</xdr:colOff>
      <xdr:row>99</xdr:row>
      <xdr:rowOff>79423</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95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95950</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726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38224</xdr:rowOff>
    </xdr:from>
    <xdr:to>
      <xdr:col>76</xdr:col>
      <xdr:colOff>114300</xdr:colOff>
      <xdr:row>99</xdr:row>
      <xdr:rowOff>60398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7011774"/>
          <a:ext cx="889000" cy="2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152371</xdr:rowOff>
    </xdr:from>
    <xdr:to>
      <xdr:col>76</xdr:col>
      <xdr:colOff>165100</xdr:colOff>
      <xdr:row>99</xdr:row>
      <xdr:rowOff>82521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95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99048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72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22470</xdr:rowOff>
    </xdr:from>
    <xdr:to>
      <xdr:col>71</xdr:col>
      <xdr:colOff>177800</xdr:colOff>
      <xdr:row>99</xdr:row>
      <xdr:rowOff>60398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6996020"/>
          <a:ext cx="889000" cy="37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138556</xdr:rowOff>
    </xdr:from>
    <xdr:to>
      <xdr:col>72</xdr:col>
      <xdr:colOff>38100</xdr:colOff>
      <xdr:row>99</xdr:row>
      <xdr:rowOff>68706</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9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85233</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71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163303</xdr:rowOff>
    </xdr:from>
    <xdr:to>
      <xdr:col>67</xdr:col>
      <xdr:colOff>101600</xdr:colOff>
      <xdr:row>99</xdr:row>
      <xdr:rowOff>93453</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96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84580</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705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143632</xdr:rowOff>
    </xdr:from>
    <xdr:to>
      <xdr:col>85</xdr:col>
      <xdr:colOff>177800</xdr:colOff>
      <xdr:row>99</xdr:row>
      <xdr:rowOff>73782</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945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118125</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920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1217</xdr:rowOff>
    </xdr:from>
    <xdr:to>
      <xdr:col>81</xdr:col>
      <xdr:colOff>101600</xdr:colOff>
      <xdr:row>99</xdr:row>
      <xdr:rowOff>102817</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97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93944</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7067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158874</xdr:rowOff>
    </xdr:from>
    <xdr:to>
      <xdr:col>76</xdr:col>
      <xdr:colOff>165100</xdr:colOff>
      <xdr:row>99</xdr:row>
      <xdr:rowOff>89024</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96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80151</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7053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9598</xdr:rowOff>
    </xdr:from>
    <xdr:to>
      <xdr:col>72</xdr:col>
      <xdr:colOff>38100</xdr:colOff>
      <xdr:row>99</xdr:row>
      <xdr:rowOff>111198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98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102325</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707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143120</xdr:rowOff>
    </xdr:from>
    <xdr:to>
      <xdr:col>67</xdr:col>
      <xdr:colOff>101600</xdr:colOff>
      <xdr:row>99</xdr:row>
      <xdr:rowOff>73270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94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89797</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72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89996</xdr:rowOff>
    </xdr:from>
    <xdr:to>
      <xdr:col>116</xdr:col>
      <xdr:colOff>62864</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233496"/>
          <a:ext cx="1269" cy="1551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36673</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00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89996</xdr:rowOff>
    </xdr:from>
    <xdr:to>
      <xdr:col>116</xdr:col>
      <xdr:colOff>152400</xdr:colOff>
      <xdr:row>30</xdr:row>
      <xdr:rowOff>89996</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23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4010</xdr:rowOff>
    </xdr:from>
    <xdr:to>
      <xdr:col>116</xdr:col>
      <xdr:colOff>63500</xdr:colOff>
      <xdr:row>39</xdr:row>
      <xdr:rowOff>4794</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690560"/>
          <a:ext cx="838200" cy="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106793</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621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128366</xdr:rowOff>
    </xdr:from>
    <xdr:to>
      <xdr:col>116</xdr:col>
      <xdr:colOff>114300</xdr:colOff>
      <xdr:row>39</xdr:row>
      <xdr:rowOff>58516</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64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169222</xdr:rowOff>
    </xdr:from>
    <xdr:to>
      <xdr:col>111</xdr:col>
      <xdr:colOff>177800</xdr:colOff>
      <xdr:row>39</xdr:row>
      <xdr:rowOff>4010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684322"/>
          <a:ext cx="889000" cy="6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141412</xdr:rowOff>
    </xdr:from>
    <xdr:to>
      <xdr:col>112</xdr:col>
      <xdr:colOff>38100</xdr:colOff>
      <xdr:row>39</xdr:row>
      <xdr:rowOff>71562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6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62689</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749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161792</xdr:rowOff>
    </xdr:from>
    <xdr:to>
      <xdr:col>107</xdr:col>
      <xdr:colOff>50800</xdr:colOff>
      <xdr:row>38</xdr:row>
      <xdr:rowOff>169222</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676892"/>
          <a:ext cx="889000" cy="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153806</xdr:rowOff>
    </xdr:from>
    <xdr:to>
      <xdr:col>107</xdr:col>
      <xdr:colOff>101600</xdr:colOff>
      <xdr:row>39</xdr:row>
      <xdr:rowOff>83956</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66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75083</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761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161792</xdr:rowOff>
    </xdr:from>
    <xdr:to>
      <xdr:col>102</xdr:col>
      <xdr:colOff>114300</xdr:colOff>
      <xdr:row>38</xdr:row>
      <xdr:rowOff>165826</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8656300" y="6676892"/>
          <a:ext cx="889000" cy="4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155896</xdr:rowOff>
    </xdr:from>
    <xdr:to>
      <xdr:col>102</xdr:col>
      <xdr:colOff>165100</xdr:colOff>
      <xdr:row>39</xdr:row>
      <xdr:rowOff>86046</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67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77173</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76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13739</xdr:rowOff>
    </xdr:from>
    <xdr:to>
      <xdr:col>98</xdr:col>
      <xdr:colOff>38100</xdr:colOff>
      <xdr:row>39</xdr:row>
      <xdr:rowOff>115339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700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106466</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793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125444</xdr:rowOff>
    </xdr:from>
    <xdr:to>
      <xdr:col>116</xdr:col>
      <xdr:colOff>114300</xdr:colOff>
      <xdr:row>39</xdr:row>
      <xdr:rowOff>55594</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640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84821</xdr:rowOff>
    </xdr:from>
    <xdr:ext cx="469744"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428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124660</xdr:rowOff>
    </xdr:from>
    <xdr:to>
      <xdr:col>112</xdr:col>
      <xdr:colOff>38100</xdr:colOff>
      <xdr:row>39</xdr:row>
      <xdr:rowOff>54810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63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71336</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088428" y="6414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118422</xdr:rowOff>
    </xdr:from>
    <xdr:to>
      <xdr:col>107</xdr:col>
      <xdr:colOff>101600</xdr:colOff>
      <xdr:row>39</xdr:row>
      <xdr:rowOff>48572</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633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65099</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199428" y="6408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110992</xdr:rowOff>
    </xdr:from>
    <xdr:to>
      <xdr:col>102</xdr:col>
      <xdr:colOff>165100</xdr:colOff>
      <xdr:row>39</xdr:row>
      <xdr:rowOff>41142</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62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57669</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401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115026</xdr:rowOff>
    </xdr:from>
    <xdr:to>
      <xdr:col>98</xdr:col>
      <xdr:colOff>38100</xdr:colOff>
      <xdr:row>39</xdr:row>
      <xdr:rowOff>45176</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630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61703</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405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9607</xdr:rowOff>
    </xdr:from>
    <xdr:to>
      <xdr:col>116</xdr:col>
      <xdr:colOff>62864</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2159595" y="8753557"/>
          <a:ext cx="1269" cy="1406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9" name="貸付金最小値テキスト">
          <a:extLst>
            <a:ext uri="{FF2B5EF4-FFF2-40B4-BE49-F238E27FC236}">
              <a16:creationId xmlns:a16="http://schemas.microsoft.com/office/drawing/2014/main" id="{00000000-0008-0000-0600-000015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127734</xdr:rowOff>
    </xdr:from>
    <xdr:ext cx="534377" cy="259045"/>
    <xdr:sp macro="" textlink="">
      <xdr:nvSpPr>
        <xdr:cNvPr id="791" name="貸付金最大値テキスト">
          <a:extLst>
            <a:ext uri="{FF2B5EF4-FFF2-40B4-BE49-F238E27FC236}">
              <a16:creationId xmlns:a16="http://schemas.microsoft.com/office/drawing/2014/main" id="{00000000-0008-0000-0600-000017030000}"/>
            </a:ext>
          </a:extLst>
        </xdr:cNvPr>
        <xdr:cNvSpPr txBox="1"/>
      </xdr:nvSpPr>
      <xdr:spPr>
        <a:xfrm>
          <a:off x="22212300" y="852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9607</xdr:rowOff>
    </xdr:from>
    <xdr:to>
      <xdr:col>116</xdr:col>
      <xdr:colOff>152400</xdr:colOff>
      <xdr:row>51</xdr:row>
      <xdr:rowOff>9607</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8753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32848</xdr:rowOff>
    </xdr:from>
    <xdr:to>
      <xdr:col>116</xdr:col>
      <xdr:colOff>63500</xdr:colOff>
      <xdr:row>59</xdr:row>
      <xdr:rowOff>35896</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1323300" y="10148398"/>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129817</xdr:rowOff>
    </xdr:from>
    <xdr:ext cx="469744" cy="259045"/>
    <xdr:sp macro="" textlink="">
      <xdr:nvSpPr>
        <xdr:cNvPr id="794" name="貸付金平均値テキスト">
          <a:extLst>
            <a:ext uri="{FF2B5EF4-FFF2-40B4-BE49-F238E27FC236}">
              <a16:creationId xmlns:a16="http://schemas.microsoft.com/office/drawing/2014/main" id="{00000000-0008-0000-0600-00001A030000}"/>
            </a:ext>
          </a:extLst>
        </xdr:cNvPr>
        <xdr:cNvSpPr txBox="1"/>
      </xdr:nvSpPr>
      <xdr:spPr>
        <a:xfrm>
          <a:off x="22212300" y="9902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106940</xdr:rowOff>
    </xdr:from>
    <xdr:to>
      <xdr:col>116</xdr:col>
      <xdr:colOff>114300</xdr:colOff>
      <xdr:row>59</xdr:row>
      <xdr:rowOff>37090</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2110700" y="1005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32848</xdr:rowOff>
    </xdr:from>
    <xdr:to>
      <xdr:col>111</xdr:col>
      <xdr:colOff>177800</xdr:colOff>
      <xdr:row>59</xdr:row>
      <xdr:rowOff>33077</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0434300" y="10148398"/>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110312</xdr:rowOff>
    </xdr:from>
    <xdr:to>
      <xdr:col>112</xdr:col>
      <xdr:colOff>38100</xdr:colOff>
      <xdr:row>59</xdr:row>
      <xdr:rowOff>40462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12725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56989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088428" y="9829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31173</xdr:rowOff>
    </xdr:from>
    <xdr:to>
      <xdr:col>107</xdr:col>
      <xdr:colOff>50800</xdr:colOff>
      <xdr:row>59</xdr:row>
      <xdr:rowOff>33077</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9545300" y="10146723"/>
          <a:ext cx="889000" cy="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110560</xdr:rowOff>
    </xdr:from>
    <xdr:to>
      <xdr:col>107</xdr:col>
      <xdr:colOff>101600</xdr:colOff>
      <xdr:row>59</xdr:row>
      <xdr:rowOff>40710</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0383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57237</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199428" y="98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24714</xdr:rowOff>
    </xdr:from>
    <xdr:to>
      <xdr:col>102</xdr:col>
      <xdr:colOff>114300</xdr:colOff>
      <xdr:row>59</xdr:row>
      <xdr:rowOff>31173</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656300" y="10140264"/>
          <a:ext cx="889000" cy="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108750</xdr:rowOff>
    </xdr:from>
    <xdr:to>
      <xdr:col>102</xdr:col>
      <xdr:colOff>165100</xdr:colOff>
      <xdr:row>59</xdr:row>
      <xdr:rowOff>38900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9494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55427</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10428" y="982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98158</xdr:rowOff>
    </xdr:from>
    <xdr:to>
      <xdr:col>98</xdr:col>
      <xdr:colOff>38100</xdr:colOff>
      <xdr:row>59</xdr:row>
      <xdr:rowOff>28308</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8605500" y="1004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44835</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21428" y="9817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156546</xdr:rowOff>
    </xdr:from>
    <xdr:to>
      <xdr:col>116</xdr:col>
      <xdr:colOff>114300</xdr:colOff>
      <xdr:row>59</xdr:row>
      <xdr:rowOff>86696</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2110700" y="10100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85367</xdr:rowOff>
    </xdr:from>
    <xdr:ext cx="378565" cy="259045"/>
    <xdr:sp macro="" textlink="">
      <xdr:nvSpPr>
        <xdr:cNvPr id="813" name="貸付金該当値テキスト">
          <a:extLst>
            <a:ext uri="{FF2B5EF4-FFF2-40B4-BE49-F238E27FC236}">
              <a16:creationId xmlns:a16="http://schemas.microsoft.com/office/drawing/2014/main" id="{00000000-0008-0000-0600-00002D030000}"/>
            </a:ext>
          </a:extLst>
        </xdr:cNvPr>
        <xdr:cNvSpPr txBox="1"/>
      </xdr:nvSpPr>
      <xdr:spPr>
        <a:xfrm>
          <a:off x="22212300" y="10029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153498</xdr:rowOff>
    </xdr:from>
    <xdr:to>
      <xdr:col>112</xdr:col>
      <xdr:colOff>38100</xdr:colOff>
      <xdr:row>59</xdr:row>
      <xdr:rowOff>83648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1272500" y="1009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74775</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4017" y="10190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153727</xdr:rowOff>
    </xdr:from>
    <xdr:to>
      <xdr:col>107</xdr:col>
      <xdr:colOff>101600</xdr:colOff>
      <xdr:row>59</xdr:row>
      <xdr:rowOff>83877</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0383500" y="1009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75004</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5017" y="10190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151823</xdr:rowOff>
    </xdr:from>
    <xdr:to>
      <xdr:col>102</xdr:col>
      <xdr:colOff>165100</xdr:colOff>
      <xdr:row>59</xdr:row>
      <xdr:rowOff>81973</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9494500" y="1009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73100</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6017" y="10188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145364</xdr:rowOff>
    </xdr:from>
    <xdr:to>
      <xdr:col>98</xdr:col>
      <xdr:colOff>38100</xdr:colOff>
      <xdr:row>59</xdr:row>
      <xdr:rowOff>75514</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8605500" y="1008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66641</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10182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123910</xdr:rowOff>
    </xdr:from>
    <xdr:to>
      <xdr:col>116</xdr:col>
      <xdr:colOff>62864</xdr:colOff>
      <xdr:row>79</xdr:row>
      <xdr:rowOff>102634</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25410"/>
          <a:ext cx="1269" cy="1521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106461</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65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102634</xdr:rowOff>
    </xdr:from>
    <xdr:to>
      <xdr:col>116</xdr:col>
      <xdr:colOff>152400</xdr:colOff>
      <xdr:row>79</xdr:row>
      <xdr:rowOff>102634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64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70587</xdr:rowOff>
    </xdr:from>
    <xdr:ext cx="599010"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0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123910</xdr:rowOff>
    </xdr:from>
    <xdr:to>
      <xdr:col>116</xdr:col>
      <xdr:colOff>152400</xdr:colOff>
      <xdr:row>70</xdr:row>
      <xdr:rowOff>123910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25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66238</xdr:rowOff>
    </xdr:from>
    <xdr:to>
      <xdr:col>116</xdr:col>
      <xdr:colOff>63500</xdr:colOff>
      <xdr:row>76</xdr:row>
      <xdr:rowOff>44259</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1323300" y="12582088"/>
          <a:ext cx="838200" cy="492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148353</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835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125476</xdr:rowOff>
    </xdr:from>
    <xdr:to>
      <xdr:col>116</xdr:col>
      <xdr:colOff>114300</xdr:colOff>
      <xdr:row>76</xdr:row>
      <xdr:rowOff>55626</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98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66238</xdr:rowOff>
    </xdr:from>
    <xdr:to>
      <xdr:col>111</xdr:col>
      <xdr:colOff>177800</xdr:colOff>
      <xdr:row>74</xdr:row>
      <xdr:rowOff>71855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582088"/>
          <a:ext cx="889000" cy="177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67934</xdr:rowOff>
    </xdr:from>
    <xdr:to>
      <xdr:col>112</xdr:col>
      <xdr:colOff>38100</xdr:colOff>
      <xdr:row>74</xdr:row>
      <xdr:rowOff>169534</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75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160661</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847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81424</xdr:rowOff>
    </xdr:from>
    <xdr:to>
      <xdr:col>107</xdr:col>
      <xdr:colOff>50800</xdr:colOff>
      <xdr:row>74</xdr:row>
      <xdr:rowOff>71855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9545300" y="12425824"/>
          <a:ext cx="889000" cy="333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39849</xdr:rowOff>
    </xdr:from>
    <xdr:to>
      <xdr:col>107</xdr:col>
      <xdr:colOff>101600</xdr:colOff>
      <xdr:row>74</xdr:row>
      <xdr:rowOff>141449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727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132576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81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81424</xdr:rowOff>
    </xdr:from>
    <xdr:to>
      <xdr:col>102</xdr:col>
      <xdr:colOff>114300</xdr:colOff>
      <xdr:row>74</xdr:row>
      <xdr:rowOff>10606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2425824"/>
          <a:ext cx="889000" cy="272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90190</xdr:rowOff>
    </xdr:from>
    <xdr:to>
      <xdr:col>102</xdr:col>
      <xdr:colOff>165100</xdr:colOff>
      <xdr:row>75</xdr:row>
      <xdr:rowOff>20340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77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11467</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870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497</xdr:rowOff>
    </xdr:from>
    <xdr:to>
      <xdr:col>98</xdr:col>
      <xdr:colOff>38100</xdr:colOff>
      <xdr:row>74</xdr:row>
      <xdr:rowOff>102097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687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93224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78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164909</xdr:rowOff>
    </xdr:from>
    <xdr:to>
      <xdr:col>116</xdr:col>
      <xdr:colOff>114300</xdr:colOff>
      <xdr:row>76</xdr:row>
      <xdr:rowOff>95059</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302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143336</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300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15438</xdr:rowOff>
    </xdr:from>
    <xdr:to>
      <xdr:col>112</xdr:col>
      <xdr:colOff>38100</xdr:colOff>
      <xdr:row>73</xdr:row>
      <xdr:rowOff>117038</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53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133565</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30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21055</xdr:rowOff>
    </xdr:from>
    <xdr:to>
      <xdr:col>107</xdr:col>
      <xdr:colOff>101600</xdr:colOff>
      <xdr:row>74</xdr:row>
      <xdr:rowOff>122655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70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139182</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48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30624</xdr:rowOff>
    </xdr:from>
    <xdr:to>
      <xdr:col>102</xdr:col>
      <xdr:colOff>165100</xdr:colOff>
      <xdr:row>72</xdr:row>
      <xdr:rowOff>132224</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375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148751</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150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131256</xdr:rowOff>
    </xdr:from>
    <xdr:to>
      <xdr:col>98</xdr:col>
      <xdr:colOff>38100</xdr:colOff>
      <xdr:row>74</xdr:row>
      <xdr:rowOff>61406</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64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77933</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4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歳出決算総額は、住民一人当たり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859,051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円となり、前年度比で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22,948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％増）となった。人件費については、住民一人当たり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119,066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円となり、前年比で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9,033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％増）となった。類似団体と比較すると、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35,358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円下回っており、低い水準にあることが分かる。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補助費等については、住民一人当たり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158,785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円となり、前年比で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28,522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21.90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％増）となった。一部事務組合に対する負担金の増加や価格高騰支援給付金が主な要因である。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普通建設費については、住民一人当たり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145,649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円となり、前年比で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17,697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13.83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％増）となった。復興事業の本格化等によるものと考えられる。公共施設等総合管理計画等に基づき、事業の取捨選択を検討し、費用減少を図りたい。　</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扶助費については、住民一人当たり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75,025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円となり、前年比で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5,808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8.39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％増）となった。自立支援給付費や医療費助成が増加したためと考えられる。今後も増加することが見込まれるため留意が必要である。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baseline="0">
              <a:latin typeface="ＭＳ ゴシック" panose="020B0609070205080204" pitchFamily="49" charset="-128"/>
              <a:ea typeface="ＭＳ ゴシック" panose="020B0609070205080204" pitchFamily="49" charset="-128"/>
            </a:rPr>
            <a:t>公債費については、住民一人当たり</a:t>
          </a:r>
          <a:r>
            <a:rPr kumimoji="1" lang="en-US" altLang="ja-JP" sz="1300" baseline="0">
              <a:latin typeface="ＭＳ ゴシック" panose="020B0609070205080204" pitchFamily="49" charset="-128"/>
              <a:ea typeface="ＭＳ ゴシック" panose="020B0609070205080204" pitchFamily="49" charset="-128"/>
            </a:rPr>
            <a:t>77,513</a:t>
          </a:r>
          <a:r>
            <a:rPr kumimoji="1" lang="ja-JP" altLang="en-US" sz="1300" baseline="0">
              <a:latin typeface="ＭＳ ゴシック" panose="020B0609070205080204" pitchFamily="49" charset="-128"/>
              <a:ea typeface="ＭＳ ゴシック" panose="020B0609070205080204" pitchFamily="49" charset="-128"/>
            </a:rPr>
            <a:t>円となり、前年比で</a:t>
          </a:r>
          <a:r>
            <a:rPr kumimoji="1" lang="en-US" altLang="ja-JP" sz="1300" baseline="0">
              <a:latin typeface="ＭＳ ゴシック" panose="020B0609070205080204" pitchFamily="49" charset="-128"/>
              <a:ea typeface="ＭＳ ゴシック" panose="020B0609070205080204" pitchFamily="49" charset="-128"/>
            </a:rPr>
            <a:t>16,901</a:t>
          </a:r>
          <a:r>
            <a:rPr kumimoji="1" lang="ja-JP" altLang="en-US" sz="1300" baseline="0">
              <a:latin typeface="ＭＳ ゴシック" panose="020B0609070205080204" pitchFamily="49" charset="-128"/>
              <a:ea typeface="ＭＳ ゴシック" panose="020B0609070205080204" pitchFamily="49" charset="-128"/>
            </a:rPr>
            <a:t>円増（</a:t>
          </a:r>
          <a:r>
            <a:rPr kumimoji="1" lang="en-US" altLang="ja-JP" sz="1300" baseline="0">
              <a:latin typeface="ＭＳ ゴシック" panose="020B0609070205080204" pitchFamily="49" charset="-128"/>
              <a:ea typeface="ＭＳ ゴシック" panose="020B0609070205080204" pitchFamily="49" charset="-128"/>
            </a:rPr>
            <a:t>27.88</a:t>
          </a:r>
          <a:r>
            <a:rPr kumimoji="1" lang="ja-JP" altLang="en-US" sz="1300" baseline="0">
              <a:latin typeface="ＭＳ ゴシック" panose="020B0609070205080204" pitchFamily="49" charset="-128"/>
              <a:ea typeface="ＭＳ ゴシック" panose="020B0609070205080204" pitchFamily="49" charset="-128"/>
            </a:rPr>
            <a:t>％増）となった。復興事業に係る償還開始によるものと考えられる。今後も地方債の新規発行抑制等を考慮し健全化の維持に努めていく</a:t>
          </a:r>
          <a:r>
            <a:rPr kumimoji="1" lang="ja-JP" altLang="ja-JP" sz="1100">
              <a:solidFill>
                <a:schemeClr val="dk1"/>
              </a:solidFill>
              <a:effectLst/>
              <a:latin typeface="+mn-lt"/>
              <a:ea typeface="+mn-ea"/>
              <a:cs typeface="+mn-cs"/>
            </a:rPr>
            <a:t>。</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宮城県大郷町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7,480
7,309
82.01
6,920,475
6,425,703
407,637
3,397,802
6,112,115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100330</xdr:rowOff>
    </xdr:from>
    <xdr:to>
      <xdr:col>24</xdr:col>
      <xdr:colOff>62865</xdr:colOff>
      <xdr:row>39</xdr:row>
      <xdr:rowOff>107061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5280"/>
          <a:ext cx="1270" cy="1378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110888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107061</xdr:rowOff>
    </xdr:from>
    <xdr:to>
      <xdr:col>24</xdr:col>
      <xdr:colOff>152400</xdr:colOff>
      <xdr:row>39</xdr:row>
      <xdr:rowOff>107061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47007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100330</xdr:rowOff>
    </xdr:from>
    <xdr:to>
      <xdr:col>24</xdr:col>
      <xdr:colOff>152400</xdr:colOff>
      <xdr:row>31</xdr:row>
      <xdr:rowOff>100330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164592</xdr:rowOff>
    </xdr:from>
    <xdr:to>
      <xdr:col>24</xdr:col>
      <xdr:colOff>63500</xdr:colOff>
      <xdr:row>34</xdr:row>
      <xdr:rowOff>170688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93892"/>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103903</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04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125476</xdr:rowOff>
    </xdr:from>
    <xdr:to>
      <xdr:col>24</xdr:col>
      <xdr:colOff>114300</xdr:colOff>
      <xdr:row>36</xdr:row>
      <xdr:rowOff>55626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2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104267</xdr:rowOff>
    </xdr:from>
    <xdr:to>
      <xdr:col>19</xdr:col>
      <xdr:colOff>177800</xdr:colOff>
      <xdr:row>34</xdr:row>
      <xdr:rowOff>170688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933567"/>
          <a:ext cx="889000" cy="66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165100</xdr:rowOff>
    </xdr:from>
    <xdr:to>
      <xdr:col>20</xdr:col>
      <xdr:colOff>38100</xdr:colOff>
      <xdr:row>36</xdr:row>
      <xdr:rowOff>95250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86377</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625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104267</xdr:rowOff>
    </xdr:from>
    <xdr:to>
      <xdr:col>15</xdr:col>
      <xdr:colOff>50800</xdr:colOff>
      <xdr:row>34</xdr:row>
      <xdr:rowOff>121412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933567"/>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23495</xdr:rowOff>
    </xdr:from>
    <xdr:to>
      <xdr:col>15</xdr:col>
      <xdr:colOff>101600</xdr:colOff>
      <xdr:row>36</xdr:row>
      <xdr:rowOff>125095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116222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88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121412</xdr:rowOff>
    </xdr:from>
    <xdr:to>
      <xdr:col>10</xdr:col>
      <xdr:colOff>114300</xdr:colOff>
      <xdr:row>34</xdr:row>
      <xdr:rowOff>127889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950712"/>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66675</xdr:rowOff>
    </xdr:from>
    <xdr:to>
      <xdr:col>10</xdr:col>
      <xdr:colOff>165100</xdr:colOff>
      <xdr:row>36</xdr:row>
      <xdr:rowOff>168275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159402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31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87630</xdr:rowOff>
    </xdr:from>
    <xdr:to>
      <xdr:col>6</xdr:col>
      <xdr:colOff>38100</xdr:colOff>
      <xdr:row>37</xdr:row>
      <xdr:rowOff>17780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8907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52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113792</xdr:rowOff>
    </xdr:from>
    <xdr:to>
      <xdr:col>24</xdr:col>
      <xdr:colOff>114300</xdr:colOff>
      <xdr:row>35</xdr:row>
      <xdr:rowOff>43942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43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136669</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94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119888</xdr:rowOff>
    </xdr:from>
    <xdr:to>
      <xdr:col>20</xdr:col>
      <xdr:colOff>38100</xdr:colOff>
      <xdr:row>35</xdr:row>
      <xdr:rowOff>50038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4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66565</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72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53467</xdr:rowOff>
    </xdr:from>
    <xdr:to>
      <xdr:col>15</xdr:col>
      <xdr:colOff>101600</xdr:colOff>
      <xdr:row>34</xdr:row>
      <xdr:rowOff>155067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82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144</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65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70612</xdr:rowOff>
    </xdr:from>
    <xdr:to>
      <xdr:col>10</xdr:col>
      <xdr:colOff>165100</xdr:colOff>
      <xdr:row>35</xdr:row>
      <xdr:rowOff>762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9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17289</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675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77089</xdr:rowOff>
    </xdr:from>
    <xdr:to>
      <xdr:col>6</xdr:col>
      <xdr:colOff>38100</xdr:colOff>
      <xdr:row>35</xdr:row>
      <xdr:rowOff>7239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0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23766</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68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93476</xdr:rowOff>
    </xdr:from>
    <xdr:to>
      <xdr:col>24</xdr:col>
      <xdr:colOff>62865</xdr:colOff>
      <xdr:row>58</xdr:row>
      <xdr:rowOff>106227</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65976"/>
          <a:ext cx="1270" cy="13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110054</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106227</xdr:rowOff>
    </xdr:from>
    <xdr:to>
      <xdr:col>24</xdr:col>
      <xdr:colOff>152400</xdr:colOff>
      <xdr:row>58</xdr:row>
      <xdr:rowOff>106227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40153</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412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3,101,103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93476</xdr:rowOff>
    </xdr:from>
    <xdr:to>
      <xdr:col>24</xdr:col>
      <xdr:colOff>152400</xdr:colOff>
      <xdr:row>50</xdr:row>
      <xdr:rowOff>93476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65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48838</xdr:rowOff>
    </xdr:from>
    <xdr:to>
      <xdr:col>24</xdr:col>
      <xdr:colOff>63500</xdr:colOff>
      <xdr:row>58</xdr:row>
      <xdr:rowOff>64874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992938"/>
          <a:ext cx="838200" cy="16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5184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7778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153757</xdr:rowOff>
    </xdr:from>
    <xdr:to>
      <xdr:col>24</xdr:col>
      <xdr:colOff>114300</xdr:colOff>
      <xdr:row>58</xdr:row>
      <xdr:rowOff>83907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2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64874</xdr:rowOff>
    </xdr:from>
    <xdr:to>
      <xdr:col>19</xdr:col>
      <xdr:colOff>177800</xdr:colOff>
      <xdr:row>58</xdr:row>
      <xdr:rowOff>66370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10008974"/>
          <a:ext cx="889000" cy="1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166871</xdr:rowOff>
    </xdr:from>
    <xdr:to>
      <xdr:col>20</xdr:col>
      <xdr:colOff>38100</xdr:colOff>
      <xdr:row>58</xdr:row>
      <xdr:rowOff>97021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113548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714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66370</xdr:rowOff>
    </xdr:from>
    <xdr:to>
      <xdr:col>15</xdr:col>
      <xdr:colOff>50800</xdr:colOff>
      <xdr:row>58</xdr:row>
      <xdr:rowOff>73727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10010470"/>
          <a:ext cx="889000" cy="7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2391</xdr:rowOff>
    </xdr:from>
    <xdr:to>
      <xdr:col>15</xdr:col>
      <xdr:colOff>101600</xdr:colOff>
      <xdr:row>58</xdr:row>
      <xdr:rowOff>103991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120518</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21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19332</xdr:rowOff>
    </xdr:from>
    <xdr:to>
      <xdr:col>10</xdr:col>
      <xdr:colOff>114300</xdr:colOff>
      <xdr:row>58</xdr:row>
      <xdr:rowOff>73727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963432"/>
          <a:ext cx="889000" cy="54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169463</xdr:rowOff>
    </xdr:from>
    <xdr:to>
      <xdr:col>10</xdr:col>
      <xdr:colOff>165100</xdr:colOff>
      <xdr:row>58</xdr:row>
      <xdr:rowOff>99613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116140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71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128986</xdr:rowOff>
    </xdr:from>
    <xdr:to>
      <xdr:col>6</xdr:col>
      <xdr:colOff>38100</xdr:colOff>
      <xdr:row>58</xdr:row>
      <xdr:rowOff>59136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0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75663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676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169488</xdr:rowOff>
    </xdr:from>
    <xdr:to>
      <xdr:col>24</xdr:col>
      <xdr:colOff>114300</xdr:colOff>
      <xdr:row>58</xdr:row>
      <xdr:rowOff>99638</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4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132184</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904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14074</xdr:rowOff>
    </xdr:from>
    <xdr:to>
      <xdr:col>20</xdr:col>
      <xdr:colOff>38100</xdr:colOff>
      <xdr:row>58</xdr:row>
      <xdr:rowOff>115674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5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106801</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10050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15570</xdr:rowOff>
    </xdr:from>
    <xdr:to>
      <xdr:col>15</xdr:col>
      <xdr:colOff>101600</xdr:colOff>
      <xdr:row>58</xdr:row>
      <xdr:rowOff>117170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5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108297</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10052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22927</xdr:rowOff>
    </xdr:from>
    <xdr:to>
      <xdr:col>10</xdr:col>
      <xdr:colOff>165100</xdr:colOff>
      <xdr:row>58</xdr:row>
      <xdr:rowOff>124527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67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115654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10059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139982</xdr:rowOff>
    </xdr:from>
    <xdr:to>
      <xdr:col>6</xdr:col>
      <xdr:colOff>38100</xdr:colOff>
      <xdr:row>58</xdr:row>
      <xdr:rowOff>70132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12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61259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10005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13780</xdr:rowOff>
    </xdr:from>
    <xdr:to>
      <xdr:col>24</xdr:col>
      <xdr:colOff>62865</xdr:colOff>
      <xdr:row>79</xdr:row>
      <xdr:rowOff>122318</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730"/>
          <a:ext cx="1270" cy="1480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126145</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670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122318</xdr:rowOff>
    </xdr:from>
    <xdr:to>
      <xdr:col>24</xdr:col>
      <xdr:colOff>152400</xdr:colOff>
      <xdr:row>79</xdr:row>
      <xdr:rowOff>122318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66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131907</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13780</xdr:rowOff>
    </xdr:from>
    <xdr:to>
      <xdr:col>24</xdr:col>
      <xdr:colOff>152400</xdr:colOff>
      <xdr:row>71</xdr:row>
      <xdr:rowOff>13780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161120</xdr:rowOff>
    </xdr:from>
    <xdr:to>
      <xdr:col>24</xdr:col>
      <xdr:colOff>63500</xdr:colOff>
      <xdr:row>78</xdr:row>
      <xdr:rowOff>11243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362770"/>
          <a:ext cx="838200" cy="21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139521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98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116644</xdr:rowOff>
    </xdr:from>
    <xdr:to>
      <xdr:col>24</xdr:col>
      <xdr:colOff>114300</xdr:colOff>
      <xdr:row>77</xdr:row>
      <xdr:rowOff>46794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4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11243</xdr:rowOff>
    </xdr:from>
    <xdr:to>
      <xdr:col>19</xdr:col>
      <xdr:colOff>177800</xdr:colOff>
      <xdr:row>78</xdr:row>
      <xdr:rowOff>158255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384343"/>
          <a:ext cx="889000" cy="14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24923</xdr:rowOff>
    </xdr:from>
    <xdr:to>
      <xdr:col>20</xdr:col>
      <xdr:colOff>38100</xdr:colOff>
      <xdr:row>77</xdr:row>
      <xdr:rowOff>126523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2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143050</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01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65131</xdr:rowOff>
    </xdr:from>
    <xdr:to>
      <xdr:col>15</xdr:col>
      <xdr:colOff>50800</xdr:colOff>
      <xdr:row>78</xdr:row>
      <xdr:rowOff>158255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438231"/>
          <a:ext cx="889000" cy="9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86522</xdr:rowOff>
    </xdr:from>
    <xdr:to>
      <xdr:col>15</xdr:col>
      <xdr:colOff>101600</xdr:colOff>
      <xdr:row>78</xdr:row>
      <xdr:rowOff>16672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8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33199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6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65131</xdr:rowOff>
    </xdr:from>
    <xdr:to>
      <xdr:col>10</xdr:col>
      <xdr:colOff>114300</xdr:colOff>
      <xdr:row>79</xdr:row>
      <xdr:rowOff>33082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438231"/>
          <a:ext cx="889000" cy="13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47904</xdr:rowOff>
    </xdr:from>
    <xdr:to>
      <xdr:col>10</xdr:col>
      <xdr:colOff>165100</xdr:colOff>
      <xdr:row>77</xdr:row>
      <xdr:rowOff>149504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166031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24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154836</xdr:rowOff>
    </xdr:from>
    <xdr:to>
      <xdr:col>6</xdr:col>
      <xdr:colOff>38100</xdr:colOff>
      <xdr:row>78</xdr:row>
      <xdr:rowOff>84986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5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101513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31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110320</xdr:rowOff>
    </xdr:from>
    <xdr:to>
      <xdr:col>24</xdr:col>
      <xdr:colOff>114300</xdr:colOff>
      <xdr:row>78</xdr:row>
      <xdr:rowOff>40470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31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88747</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29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131893</xdr:rowOff>
    </xdr:from>
    <xdr:to>
      <xdr:col>20</xdr:col>
      <xdr:colOff>38100</xdr:colOff>
      <xdr:row>78</xdr:row>
      <xdr:rowOff>62043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33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53170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426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107455</xdr:rowOff>
    </xdr:from>
    <xdr:to>
      <xdr:col>15</xdr:col>
      <xdr:colOff>101600</xdr:colOff>
      <xdr:row>79</xdr:row>
      <xdr:rowOff>37605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48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28732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573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14331</xdr:rowOff>
    </xdr:from>
    <xdr:to>
      <xdr:col>10</xdr:col>
      <xdr:colOff>165100</xdr:colOff>
      <xdr:row>78</xdr:row>
      <xdr:rowOff>115931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387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107058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480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153732</xdr:rowOff>
    </xdr:from>
    <xdr:to>
      <xdr:col>6</xdr:col>
      <xdr:colOff>38100</xdr:colOff>
      <xdr:row>79</xdr:row>
      <xdr:rowOff>83882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52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75009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619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118010</xdr:rowOff>
    </xdr:from>
    <xdr:to>
      <xdr:col>24</xdr:col>
      <xdr:colOff>62865</xdr:colOff>
      <xdr:row>98</xdr:row>
      <xdr:rowOff>30731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548510"/>
          <a:ext cx="1270" cy="128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34558</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3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30731</xdr:rowOff>
    </xdr:from>
    <xdr:to>
      <xdr:col>24</xdr:col>
      <xdr:colOff>152400</xdr:colOff>
      <xdr:row>98</xdr:row>
      <xdr:rowOff>30731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32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64687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32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304,744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118010</xdr:rowOff>
    </xdr:from>
    <xdr:to>
      <xdr:col>24</xdr:col>
      <xdr:colOff>152400</xdr:colOff>
      <xdr:row>90</xdr:row>
      <xdr:rowOff>118010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54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47158</xdr:rowOff>
    </xdr:from>
    <xdr:to>
      <xdr:col>24</xdr:col>
      <xdr:colOff>63500</xdr:colOff>
      <xdr:row>97</xdr:row>
      <xdr:rowOff>51099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677808"/>
          <a:ext cx="838200" cy="3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104261</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392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81384</xdr:rowOff>
    </xdr:from>
    <xdr:to>
      <xdr:col>24</xdr:col>
      <xdr:colOff>114300</xdr:colOff>
      <xdr:row>97</xdr:row>
      <xdr:rowOff>11534</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40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34182</xdr:rowOff>
    </xdr:from>
    <xdr:to>
      <xdr:col>19</xdr:col>
      <xdr:colOff>177800</xdr:colOff>
      <xdr:row>97</xdr:row>
      <xdr:rowOff>51099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2908300" y="16664832"/>
          <a:ext cx="889000" cy="1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81837</xdr:rowOff>
    </xdr:from>
    <xdr:to>
      <xdr:col>20</xdr:col>
      <xdr:colOff>38100</xdr:colOff>
      <xdr:row>97</xdr:row>
      <xdr:rowOff>11987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4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28514</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316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34182</xdr:rowOff>
    </xdr:from>
    <xdr:to>
      <xdr:col>15</xdr:col>
      <xdr:colOff>50800</xdr:colOff>
      <xdr:row>97</xdr:row>
      <xdr:rowOff>46647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664832"/>
          <a:ext cx="889000" cy="12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77725</xdr:rowOff>
    </xdr:from>
    <xdr:to>
      <xdr:col>15</xdr:col>
      <xdr:colOff>101600</xdr:colOff>
      <xdr:row>97</xdr:row>
      <xdr:rowOff>7875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3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24402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312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46647</xdr:rowOff>
    </xdr:from>
    <xdr:to>
      <xdr:col>10</xdr:col>
      <xdr:colOff>114300</xdr:colOff>
      <xdr:row>97</xdr:row>
      <xdr:rowOff>56609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677297"/>
          <a:ext cx="889000" cy="9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90120</xdr:rowOff>
    </xdr:from>
    <xdr:to>
      <xdr:col>10</xdr:col>
      <xdr:colOff>165100</xdr:colOff>
      <xdr:row>97</xdr:row>
      <xdr:rowOff>20270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54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36797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32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80835</xdr:rowOff>
    </xdr:from>
    <xdr:to>
      <xdr:col>6</xdr:col>
      <xdr:colOff>38100</xdr:colOff>
      <xdr:row>97</xdr:row>
      <xdr:rowOff>10985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5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27512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31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167808</xdr:rowOff>
    </xdr:from>
    <xdr:to>
      <xdr:col>24</xdr:col>
      <xdr:colOff>114300</xdr:colOff>
      <xdr:row>97</xdr:row>
      <xdr:rowOff>97958</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62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146235</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605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299</xdr:rowOff>
    </xdr:from>
    <xdr:to>
      <xdr:col>20</xdr:col>
      <xdr:colOff>38100</xdr:colOff>
      <xdr:row>97</xdr:row>
      <xdr:rowOff>101899</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63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93026</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72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154832</xdr:rowOff>
    </xdr:from>
    <xdr:to>
      <xdr:col>15</xdr:col>
      <xdr:colOff>101600</xdr:colOff>
      <xdr:row>97</xdr:row>
      <xdr:rowOff>84982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61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76109</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70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167297</xdr:rowOff>
    </xdr:from>
    <xdr:to>
      <xdr:col>10</xdr:col>
      <xdr:colOff>165100</xdr:colOff>
      <xdr:row>97</xdr:row>
      <xdr:rowOff>97447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626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88574</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719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5809</xdr:rowOff>
    </xdr:from>
    <xdr:to>
      <xdr:col>6</xdr:col>
      <xdr:colOff>38100</xdr:colOff>
      <xdr:row>97</xdr:row>
      <xdr:rowOff>107409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636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98536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72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152654</xdr:rowOff>
    </xdr:from>
    <xdr:to>
      <xdr:col>54</xdr:col>
      <xdr:colOff>189865</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67604"/>
          <a:ext cx="127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99331</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4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152654</xdr:rowOff>
    </xdr:from>
    <xdr:to>
      <xdr:col>55</xdr:col>
      <xdr:colOff>88900</xdr:colOff>
      <xdr:row>31</xdr:row>
      <xdr:rowOff>152654</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67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26052</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3697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3175</xdr:rowOff>
    </xdr:from>
    <xdr:to>
      <xdr:col>55</xdr:col>
      <xdr:colOff>50800</xdr:colOff>
      <xdr:row>38</xdr:row>
      <xdr:rowOff>104775</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21463</xdr:rowOff>
    </xdr:from>
    <xdr:to>
      <xdr:col>50</xdr:col>
      <xdr:colOff>165100</xdr:colOff>
      <xdr:row>38</xdr:row>
      <xdr:rowOff>123063</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3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139590</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117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24130</xdr:rowOff>
    </xdr:from>
    <xdr:to>
      <xdr:col>46</xdr:col>
      <xdr:colOff>38100</xdr:colOff>
      <xdr:row>38</xdr:row>
      <xdr:rowOff>125730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142257</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314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6985</xdr:rowOff>
    </xdr:from>
    <xdr:to>
      <xdr:col>41</xdr:col>
      <xdr:colOff>101600</xdr:colOff>
      <xdr:row>38</xdr:row>
      <xdr:rowOff>108585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125112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297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113284</xdr:rowOff>
    </xdr:from>
    <xdr:to>
      <xdr:col>36</xdr:col>
      <xdr:colOff>165100</xdr:colOff>
      <xdr:row>37</xdr:row>
      <xdr:rowOff>43434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28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59961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428" y="6060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68163</xdr:rowOff>
    </xdr:from>
    <xdr:to>
      <xdr:col>54</xdr:col>
      <xdr:colOff>189865</xdr:colOff>
      <xdr:row>58</xdr:row>
      <xdr:rowOff>159733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12113"/>
          <a:ext cx="1270" cy="129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163560</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07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159733</xdr:rowOff>
    </xdr:from>
    <xdr:to>
      <xdr:col>55</xdr:col>
      <xdr:colOff>88900</xdr:colOff>
      <xdr:row>58</xdr:row>
      <xdr:rowOff>159733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03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14840</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58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68163</xdr:rowOff>
    </xdr:from>
    <xdr:to>
      <xdr:col>55</xdr:col>
      <xdr:colOff>88900</xdr:colOff>
      <xdr:row>51</xdr:row>
      <xdr:rowOff>68163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12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66800</xdr:rowOff>
    </xdr:from>
    <xdr:to>
      <xdr:col>55</xdr:col>
      <xdr:colOff>0</xdr:colOff>
      <xdr:row>57</xdr:row>
      <xdr:rowOff>87137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9839450"/>
          <a:ext cx="838200" cy="20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93885</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523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71008</xdr:rowOff>
    </xdr:from>
    <xdr:to>
      <xdr:col>55</xdr:col>
      <xdr:colOff>50800</xdr:colOff>
      <xdr:row>57</xdr:row>
      <xdr:rowOff>1158</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67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87137</xdr:rowOff>
    </xdr:from>
    <xdr:to>
      <xdr:col>50</xdr:col>
      <xdr:colOff>114300</xdr:colOff>
      <xdr:row>57</xdr:row>
      <xdr:rowOff>91778</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859787"/>
          <a:ext cx="889000" cy="4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78438</xdr:rowOff>
    </xdr:from>
    <xdr:to>
      <xdr:col>50</xdr:col>
      <xdr:colOff>165100</xdr:colOff>
      <xdr:row>57</xdr:row>
      <xdr:rowOff>8588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25115</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45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36845</xdr:rowOff>
    </xdr:from>
    <xdr:to>
      <xdr:col>45</xdr:col>
      <xdr:colOff>177800</xdr:colOff>
      <xdr:row>57</xdr:row>
      <xdr:rowOff>91778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9295145"/>
          <a:ext cx="889000" cy="569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64394</xdr:rowOff>
    </xdr:from>
    <xdr:to>
      <xdr:col>46</xdr:col>
      <xdr:colOff>38100</xdr:colOff>
      <xdr:row>56</xdr:row>
      <xdr:rowOff>165994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11071</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44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36845</xdr:rowOff>
    </xdr:from>
    <xdr:to>
      <xdr:col>41</xdr:col>
      <xdr:colOff>50800</xdr:colOff>
      <xdr:row>55</xdr:row>
      <xdr:rowOff>162019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295145"/>
          <a:ext cx="889000" cy="296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66916</xdr:rowOff>
    </xdr:from>
    <xdr:to>
      <xdr:col>41</xdr:col>
      <xdr:colOff>101600</xdr:colOff>
      <xdr:row>56</xdr:row>
      <xdr:rowOff>168516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159643</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76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167805</xdr:rowOff>
    </xdr:from>
    <xdr:to>
      <xdr:col>36</xdr:col>
      <xdr:colOff>165100</xdr:colOff>
      <xdr:row>57</xdr:row>
      <xdr:rowOff>97955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76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89082</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86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16000</xdr:rowOff>
    </xdr:from>
    <xdr:to>
      <xdr:col>55</xdr:col>
      <xdr:colOff>50800</xdr:colOff>
      <xdr:row>57</xdr:row>
      <xdr:rowOff>117600</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78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165877</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76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36337</xdr:rowOff>
    </xdr:from>
    <xdr:to>
      <xdr:col>50</xdr:col>
      <xdr:colOff>165100</xdr:colOff>
      <xdr:row>57</xdr:row>
      <xdr:rowOff>137937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80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129064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90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40978</xdr:rowOff>
    </xdr:from>
    <xdr:to>
      <xdr:col>46</xdr:col>
      <xdr:colOff>38100</xdr:colOff>
      <xdr:row>57</xdr:row>
      <xdr:rowOff>142578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81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133705</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90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157495</xdr:rowOff>
    </xdr:from>
    <xdr:to>
      <xdr:col>41</xdr:col>
      <xdr:colOff>101600</xdr:colOff>
      <xdr:row>54</xdr:row>
      <xdr:rowOff>87645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24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104172</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61795" y="9019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111219</xdr:rowOff>
    </xdr:from>
    <xdr:to>
      <xdr:col>36</xdr:col>
      <xdr:colOff>165100</xdr:colOff>
      <xdr:row>56</xdr:row>
      <xdr:rowOff>41369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54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57896</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316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21746</xdr:rowOff>
    </xdr:from>
    <xdr:to>
      <xdr:col>54</xdr:col>
      <xdr:colOff>189865</xdr:colOff>
      <xdr:row>79</xdr:row>
      <xdr:rowOff>95329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94696"/>
          <a:ext cx="1270" cy="1445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99156</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643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95329</xdr:rowOff>
    </xdr:from>
    <xdr:to>
      <xdr:col>55</xdr:col>
      <xdr:colOff>88900</xdr:colOff>
      <xdr:row>79</xdr:row>
      <xdr:rowOff>95329</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639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139873</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6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443,619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21746</xdr:rowOff>
    </xdr:from>
    <xdr:to>
      <xdr:col>55</xdr:col>
      <xdr:colOff>88900</xdr:colOff>
      <xdr:row>71</xdr:row>
      <xdr:rowOff>21746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9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25541</xdr:rowOff>
    </xdr:from>
    <xdr:to>
      <xdr:col>55</xdr:col>
      <xdr:colOff>0</xdr:colOff>
      <xdr:row>79</xdr:row>
      <xdr:rowOff>80682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570091"/>
          <a:ext cx="838200" cy="55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132272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333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109395</xdr:rowOff>
    </xdr:from>
    <xdr:to>
      <xdr:col>55</xdr:col>
      <xdr:colOff>50800</xdr:colOff>
      <xdr:row>79</xdr:row>
      <xdr:rowOff>39545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48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25541</xdr:rowOff>
    </xdr:from>
    <xdr:to>
      <xdr:col>50</xdr:col>
      <xdr:colOff>114300</xdr:colOff>
      <xdr:row>79</xdr:row>
      <xdr:rowOff>60058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570091"/>
          <a:ext cx="889000" cy="34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110542</xdr:rowOff>
    </xdr:from>
    <xdr:to>
      <xdr:col>50</xdr:col>
      <xdr:colOff>165100</xdr:colOff>
      <xdr:row>79</xdr:row>
      <xdr:rowOff>40692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48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57219</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25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58736</xdr:rowOff>
    </xdr:from>
    <xdr:to>
      <xdr:col>45</xdr:col>
      <xdr:colOff>177800</xdr:colOff>
      <xdr:row>79</xdr:row>
      <xdr:rowOff>60058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603286"/>
          <a:ext cx="889000" cy="1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107355</xdr:rowOff>
    </xdr:from>
    <xdr:to>
      <xdr:col>46</xdr:col>
      <xdr:colOff>38100</xdr:colOff>
      <xdr:row>79</xdr:row>
      <xdr:rowOff>37505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48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54032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25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58736</xdr:rowOff>
    </xdr:from>
    <xdr:to>
      <xdr:col>41</xdr:col>
      <xdr:colOff>50800</xdr:colOff>
      <xdr:row>79</xdr:row>
      <xdr:rowOff>64190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603286"/>
          <a:ext cx="889000" cy="5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113322</xdr:rowOff>
    </xdr:from>
    <xdr:to>
      <xdr:col>41</xdr:col>
      <xdr:colOff>101600</xdr:colOff>
      <xdr:row>79</xdr:row>
      <xdr:rowOff>43472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8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59999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26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90101</xdr:rowOff>
    </xdr:from>
    <xdr:to>
      <xdr:col>36</xdr:col>
      <xdr:colOff>165100</xdr:colOff>
      <xdr:row>79</xdr:row>
      <xdr:rowOff>20251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63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36778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238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29882</xdr:rowOff>
    </xdr:from>
    <xdr:to>
      <xdr:col>55</xdr:col>
      <xdr:colOff>50800</xdr:colOff>
      <xdr:row>79</xdr:row>
      <xdr:rowOff>131482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57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116259</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489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146191</xdr:rowOff>
    </xdr:from>
    <xdr:to>
      <xdr:col>50</xdr:col>
      <xdr:colOff>165100</xdr:colOff>
      <xdr:row>79</xdr:row>
      <xdr:rowOff>76341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519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67468</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61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9258</xdr:rowOff>
    </xdr:from>
    <xdr:to>
      <xdr:col>46</xdr:col>
      <xdr:colOff>38100</xdr:colOff>
      <xdr:row>79</xdr:row>
      <xdr:rowOff>110858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55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101985</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646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7936</xdr:rowOff>
    </xdr:from>
    <xdr:to>
      <xdr:col>41</xdr:col>
      <xdr:colOff>101600</xdr:colOff>
      <xdr:row>79</xdr:row>
      <xdr:rowOff>109536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55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100663</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645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13390</xdr:rowOff>
    </xdr:from>
    <xdr:to>
      <xdr:col>36</xdr:col>
      <xdr:colOff>165100</xdr:colOff>
      <xdr:row>79</xdr:row>
      <xdr:rowOff>114990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55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106117</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650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146033</xdr:rowOff>
    </xdr:from>
    <xdr:to>
      <xdr:col>54</xdr:col>
      <xdr:colOff>189865</xdr:colOff>
      <xdr:row>98</xdr:row>
      <xdr:rowOff>84958</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576533"/>
          <a:ext cx="1270" cy="131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88785</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9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84958</xdr:rowOff>
    </xdr:from>
    <xdr:to>
      <xdr:col>55</xdr:col>
      <xdr:colOff>88900</xdr:colOff>
      <xdr:row>98</xdr:row>
      <xdr:rowOff>84958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87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92710</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35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597,230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146033</xdr:rowOff>
    </xdr:from>
    <xdr:to>
      <xdr:col>55</xdr:col>
      <xdr:colOff>88900</xdr:colOff>
      <xdr:row>90</xdr:row>
      <xdr:rowOff>146033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57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54056</xdr:rowOff>
    </xdr:from>
    <xdr:to>
      <xdr:col>55</xdr:col>
      <xdr:colOff>0</xdr:colOff>
      <xdr:row>97</xdr:row>
      <xdr:rowOff>25307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513256"/>
          <a:ext cx="838200" cy="142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167763</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6269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17886</xdr:rowOff>
    </xdr:from>
    <xdr:to>
      <xdr:col>55</xdr:col>
      <xdr:colOff>50800</xdr:colOff>
      <xdr:row>97</xdr:row>
      <xdr:rowOff>119486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64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25307</xdr:rowOff>
    </xdr:from>
    <xdr:to>
      <xdr:col>50</xdr:col>
      <xdr:colOff>114300</xdr:colOff>
      <xdr:row>97</xdr:row>
      <xdr:rowOff>126819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655957"/>
          <a:ext cx="889000" cy="101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40367</xdr:rowOff>
    </xdr:from>
    <xdr:to>
      <xdr:col>50</xdr:col>
      <xdr:colOff>165100</xdr:colOff>
      <xdr:row>97</xdr:row>
      <xdr:rowOff>141967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67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133094</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76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75797</xdr:rowOff>
    </xdr:from>
    <xdr:to>
      <xdr:col>45</xdr:col>
      <xdr:colOff>177800</xdr:colOff>
      <xdr:row>97</xdr:row>
      <xdr:rowOff>126819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706447"/>
          <a:ext cx="889000" cy="51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53234</xdr:rowOff>
    </xdr:from>
    <xdr:to>
      <xdr:col>46</xdr:col>
      <xdr:colOff>38100</xdr:colOff>
      <xdr:row>97</xdr:row>
      <xdr:rowOff>154834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683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171361</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45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75797</xdr:rowOff>
    </xdr:from>
    <xdr:to>
      <xdr:col>41</xdr:col>
      <xdr:colOff>50800</xdr:colOff>
      <xdr:row>97</xdr:row>
      <xdr:rowOff>128837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706447"/>
          <a:ext cx="889000" cy="5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44625</xdr:rowOff>
    </xdr:from>
    <xdr:to>
      <xdr:col>41</xdr:col>
      <xdr:colOff>101600</xdr:colOff>
      <xdr:row>97</xdr:row>
      <xdr:rowOff>146225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6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137352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76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81271</xdr:rowOff>
    </xdr:from>
    <xdr:to>
      <xdr:col>36</xdr:col>
      <xdr:colOff>165100</xdr:colOff>
      <xdr:row>98</xdr:row>
      <xdr:rowOff>11421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711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2548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804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3256</xdr:rowOff>
    </xdr:from>
    <xdr:to>
      <xdr:col>55</xdr:col>
      <xdr:colOff>50800</xdr:colOff>
      <xdr:row>96</xdr:row>
      <xdr:rowOff>104856</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46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26133</xdr:rowOff>
    </xdr:from>
    <xdr:ext cx="599010"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31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145957</xdr:rowOff>
    </xdr:from>
    <xdr:to>
      <xdr:col>50</xdr:col>
      <xdr:colOff>165100</xdr:colOff>
      <xdr:row>97</xdr:row>
      <xdr:rowOff>76107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60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92634</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39795" y="16380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76019</xdr:rowOff>
    </xdr:from>
    <xdr:to>
      <xdr:col>46</xdr:col>
      <xdr:colOff>38100</xdr:colOff>
      <xdr:row>98</xdr:row>
      <xdr:rowOff>6169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70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168746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799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24997</xdr:rowOff>
    </xdr:from>
    <xdr:to>
      <xdr:col>41</xdr:col>
      <xdr:colOff>101600</xdr:colOff>
      <xdr:row>97</xdr:row>
      <xdr:rowOff>126597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65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143124</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61795" y="16430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78037</xdr:rowOff>
    </xdr:from>
    <xdr:to>
      <xdr:col>36</xdr:col>
      <xdr:colOff>165100</xdr:colOff>
      <xdr:row>98</xdr:row>
      <xdr:rowOff>8187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70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24714</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483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20032</xdr:rowOff>
    </xdr:from>
    <xdr:to>
      <xdr:col>85</xdr:col>
      <xdr:colOff>126364</xdr:colOff>
      <xdr:row>38</xdr:row>
      <xdr:rowOff>53897</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163532"/>
          <a:ext cx="1269" cy="1405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57724</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57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53897</xdr:rowOff>
    </xdr:from>
    <xdr:to>
      <xdr:col>86</xdr:col>
      <xdr:colOff>25400</xdr:colOff>
      <xdr:row>38</xdr:row>
      <xdr:rowOff>53897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56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138159</xdr:rowOff>
    </xdr:from>
    <xdr:ext cx="599010"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493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326,174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20032</xdr:rowOff>
    </xdr:from>
    <xdr:to>
      <xdr:col>86</xdr:col>
      <xdr:colOff>25400</xdr:colOff>
      <xdr:row>30</xdr:row>
      <xdr:rowOff>20032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16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162003</xdr:rowOff>
    </xdr:from>
    <xdr:to>
      <xdr:col>85</xdr:col>
      <xdr:colOff>127000</xdr:colOff>
      <xdr:row>38</xdr:row>
      <xdr:rowOff>6083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5481300" y="6505653"/>
          <a:ext cx="838200" cy="15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92264</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6264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69387</xdr:rowOff>
    </xdr:from>
    <xdr:to>
      <xdr:col>85</xdr:col>
      <xdr:colOff>177800</xdr:colOff>
      <xdr:row>37</xdr:row>
      <xdr:rowOff>170986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4130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162003</xdr:rowOff>
    </xdr:from>
    <xdr:to>
      <xdr:col>81</xdr:col>
      <xdr:colOff>50800</xdr:colOff>
      <xdr:row>38</xdr:row>
      <xdr:rowOff>4232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6505653"/>
          <a:ext cx="889000" cy="13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97560</xdr:rowOff>
    </xdr:from>
    <xdr:to>
      <xdr:col>81</xdr:col>
      <xdr:colOff>101600</xdr:colOff>
      <xdr:row>38</xdr:row>
      <xdr:rowOff>27710</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44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44237</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21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4232</xdr:rowOff>
    </xdr:from>
    <xdr:to>
      <xdr:col>76</xdr:col>
      <xdr:colOff>114300</xdr:colOff>
      <xdr:row>38</xdr:row>
      <xdr:rowOff>19420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519332"/>
          <a:ext cx="889000" cy="1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101226</xdr:rowOff>
    </xdr:from>
    <xdr:to>
      <xdr:col>76</xdr:col>
      <xdr:colOff>165100</xdr:colOff>
      <xdr:row>38</xdr:row>
      <xdr:rowOff>31376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44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47903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22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19420</xdr:rowOff>
    </xdr:from>
    <xdr:to>
      <xdr:col>71</xdr:col>
      <xdr:colOff>177800</xdr:colOff>
      <xdr:row>38</xdr:row>
      <xdr:rowOff>21642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6534520"/>
          <a:ext cx="889000" cy="2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110105</xdr:rowOff>
    </xdr:from>
    <xdr:to>
      <xdr:col>72</xdr:col>
      <xdr:colOff>38100</xdr:colOff>
      <xdr:row>38</xdr:row>
      <xdr:rowOff>40255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45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56782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22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81333</xdr:rowOff>
    </xdr:from>
    <xdr:to>
      <xdr:col>67</xdr:col>
      <xdr:colOff>101600</xdr:colOff>
      <xdr:row>38</xdr:row>
      <xdr:rowOff>11483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42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28010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200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126733</xdr:rowOff>
    </xdr:from>
    <xdr:to>
      <xdr:col>85</xdr:col>
      <xdr:colOff>177800</xdr:colOff>
      <xdr:row>38</xdr:row>
      <xdr:rowOff>56883</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47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47813</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39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111202</xdr:rowOff>
    </xdr:from>
    <xdr:to>
      <xdr:col>81</xdr:col>
      <xdr:colOff>101600</xdr:colOff>
      <xdr:row>38</xdr:row>
      <xdr:rowOff>41353</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45485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32480</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54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124882</xdr:rowOff>
    </xdr:from>
    <xdr:to>
      <xdr:col>76</xdr:col>
      <xdr:colOff>165100</xdr:colOff>
      <xdr:row>38</xdr:row>
      <xdr:rowOff>55032</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46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46159</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56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140070</xdr:rowOff>
    </xdr:from>
    <xdr:to>
      <xdr:col>72</xdr:col>
      <xdr:colOff>38100</xdr:colOff>
      <xdr:row>38</xdr:row>
      <xdr:rowOff>70220</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48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61347</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576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142292</xdr:rowOff>
    </xdr:from>
    <xdr:to>
      <xdr:col>67</xdr:col>
      <xdr:colOff>101600</xdr:colOff>
      <xdr:row>38</xdr:row>
      <xdr:rowOff>72442</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485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63569</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578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98232</xdr:rowOff>
    </xdr:from>
    <xdr:to>
      <xdr:col>85</xdr:col>
      <xdr:colOff>126364</xdr:colOff>
      <xdr:row>58</xdr:row>
      <xdr:rowOff>133979</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670732"/>
          <a:ext cx="1269" cy="1407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137806</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1008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133979</xdr:rowOff>
    </xdr:from>
    <xdr:to>
      <xdr:col>86</xdr:col>
      <xdr:colOff>25400</xdr:colOff>
      <xdr:row>58</xdr:row>
      <xdr:rowOff>133979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10078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44909</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445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472,698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98232</xdr:rowOff>
    </xdr:from>
    <xdr:to>
      <xdr:col>86</xdr:col>
      <xdr:colOff>25400</xdr:colOff>
      <xdr:row>50</xdr:row>
      <xdr:rowOff>98232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6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163873</xdr:rowOff>
    </xdr:from>
    <xdr:to>
      <xdr:col>85</xdr:col>
      <xdr:colOff>127000</xdr:colOff>
      <xdr:row>58</xdr:row>
      <xdr:rowOff>45301</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5481300" y="9936523"/>
          <a:ext cx="838200" cy="5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92911</xdr:rowOff>
    </xdr:from>
    <xdr:ext cx="534377"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694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70034</xdr:rowOff>
    </xdr:from>
    <xdr:to>
      <xdr:col>85</xdr:col>
      <xdr:colOff>177800</xdr:colOff>
      <xdr:row>58</xdr:row>
      <xdr:rowOff>184</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84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163873</xdr:rowOff>
    </xdr:from>
    <xdr:to>
      <xdr:col>81</xdr:col>
      <xdr:colOff>50800</xdr:colOff>
      <xdr:row>58</xdr:row>
      <xdr:rowOff>37813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4592300" y="9936523"/>
          <a:ext cx="889000" cy="45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70726</xdr:rowOff>
    </xdr:from>
    <xdr:to>
      <xdr:col>81</xdr:col>
      <xdr:colOff>101600</xdr:colOff>
      <xdr:row>58</xdr:row>
      <xdr:rowOff>876</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17403</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14111" y="961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37813</xdr:rowOff>
    </xdr:from>
    <xdr:to>
      <xdr:col>76</xdr:col>
      <xdr:colOff>114300</xdr:colOff>
      <xdr:row>58</xdr:row>
      <xdr:rowOff>59562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3703300" y="9981913"/>
          <a:ext cx="889000" cy="21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95765</xdr:rowOff>
    </xdr:from>
    <xdr:to>
      <xdr:col>76</xdr:col>
      <xdr:colOff>165100</xdr:colOff>
      <xdr:row>58</xdr:row>
      <xdr:rowOff>25915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42442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325111" y="964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98186</xdr:rowOff>
    </xdr:from>
    <xdr:to>
      <xdr:col>71</xdr:col>
      <xdr:colOff>177800</xdr:colOff>
      <xdr:row>58</xdr:row>
      <xdr:rowOff>59562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814300" y="9870836"/>
          <a:ext cx="889000" cy="132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118386</xdr:rowOff>
    </xdr:from>
    <xdr:to>
      <xdr:col>72</xdr:col>
      <xdr:colOff>38100</xdr:colOff>
      <xdr:row>58</xdr:row>
      <xdr:rowOff>48536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65063</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6111" y="966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111032</xdr:rowOff>
    </xdr:from>
    <xdr:to>
      <xdr:col>67</xdr:col>
      <xdr:colOff>101600</xdr:colOff>
      <xdr:row>58</xdr:row>
      <xdr:rowOff>41182</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8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32309</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47111" y="997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165951</xdr:rowOff>
    </xdr:from>
    <xdr:to>
      <xdr:col>85</xdr:col>
      <xdr:colOff>177800</xdr:colOff>
      <xdr:row>58</xdr:row>
      <xdr:rowOff>96101</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938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80878</xdr:rowOff>
    </xdr:from>
    <xdr:ext cx="534377"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85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113073</xdr:rowOff>
    </xdr:from>
    <xdr:to>
      <xdr:col>81</xdr:col>
      <xdr:colOff>101600</xdr:colOff>
      <xdr:row>58</xdr:row>
      <xdr:rowOff>43223</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88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34350</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997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158463</xdr:rowOff>
    </xdr:from>
    <xdr:to>
      <xdr:col>76</xdr:col>
      <xdr:colOff>165100</xdr:colOff>
      <xdr:row>58</xdr:row>
      <xdr:rowOff>88613</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93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79740</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1002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8762</xdr:rowOff>
    </xdr:from>
    <xdr:to>
      <xdr:col>72</xdr:col>
      <xdr:colOff>38100</xdr:colOff>
      <xdr:row>58</xdr:row>
      <xdr:rowOff>110362</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95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101489</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1004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47386</xdr:rowOff>
    </xdr:from>
    <xdr:to>
      <xdr:col>67</xdr:col>
      <xdr:colOff>101600</xdr:colOff>
      <xdr:row>57</xdr:row>
      <xdr:rowOff>148986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82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165513</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14795" y="9595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111530</xdr:rowOff>
    </xdr:from>
    <xdr:to>
      <xdr:col>85</xdr:col>
      <xdr:colOff>126364</xdr:colOff>
      <xdr:row>78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455930"/>
          <a:ext cx="1269" cy="94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58207</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2231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111530</xdr:rowOff>
    </xdr:from>
    <xdr:to>
      <xdr:col>86</xdr:col>
      <xdr:colOff>25400</xdr:colOff>
      <xdr:row>72</xdr:row>
      <xdr:rowOff>111530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455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15565</xdr:rowOff>
    </xdr:from>
    <xdr:to>
      <xdr:col>85</xdr:col>
      <xdr:colOff>127000</xdr:colOff>
      <xdr:row>78</xdr:row>
      <xdr:rowOff>23492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81300" y="13045765"/>
          <a:ext cx="838200" cy="350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98970</xdr:rowOff>
    </xdr:from>
    <xdr:ext cx="534377"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129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76093</xdr:rowOff>
    </xdr:from>
    <xdr:to>
      <xdr:col>85</xdr:col>
      <xdr:colOff>177800</xdr:colOff>
      <xdr:row>78</xdr:row>
      <xdr:rowOff>6243</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277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15565</xdr:rowOff>
    </xdr:from>
    <xdr:to>
      <xdr:col>81</xdr:col>
      <xdr:colOff>50800</xdr:colOff>
      <xdr:row>77</xdr:row>
      <xdr:rowOff>44551</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4592300" y="13045765"/>
          <a:ext cx="889000" cy="200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58136</xdr:rowOff>
    </xdr:from>
    <xdr:to>
      <xdr:col>81</xdr:col>
      <xdr:colOff>101600</xdr:colOff>
      <xdr:row>77</xdr:row>
      <xdr:rowOff>159736</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25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150863</xdr:rowOff>
    </xdr:from>
    <xdr:ext cx="534377"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14111" y="1335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62964</xdr:rowOff>
    </xdr:from>
    <xdr:to>
      <xdr:col>76</xdr:col>
      <xdr:colOff>114300</xdr:colOff>
      <xdr:row>77</xdr:row>
      <xdr:rowOff>44551</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2750264"/>
          <a:ext cx="889000" cy="495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65835</xdr:rowOff>
    </xdr:from>
    <xdr:to>
      <xdr:col>76</xdr:col>
      <xdr:colOff>165100</xdr:colOff>
      <xdr:row>77</xdr:row>
      <xdr:rowOff>167435</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267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158562</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360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82853</xdr:rowOff>
    </xdr:from>
    <xdr:to>
      <xdr:col>71</xdr:col>
      <xdr:colOff>177800</xdr:colOff>
      <xdr:row>74</xdr:row>
      <xdr:rowOff>62964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814300" y="12084353"/>
          <a:ext cx="889000" cy="66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83424</xdr:rowOff>
    </xdr:from>
    <xdr:to>
      <xdr:col>72</xdr:col>
      <xdr:colOff>38100</xdr:colOff>
      <xdr:row>78</xdr:row>
      <xdr:rowOff>13574</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285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4701</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36111" y="13377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70834</xdr:rowOff>
    </xdr:from>
    <xdr:to>
      <xdr:col>67</xdr:col>
      <xdr:colOff>101600</xdr:colOff>
      <xdr:row>78</xdr:row>
      <xdr:rowOff>984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27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163561</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365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144142</xdr:rowOff>
    </xdr:from>
    <xdr:to>
      <xdr:col>85</xdr:col>
      <xdr:colOff>177800</xdr:colOff>
      <xdr:row>78</xdr:row>
      <xdr:rowOff>74292</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34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59069</xdr:rowOff>
    </xdr:from>
    <xdr:ext cx="378565"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260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136214</xdr:rowOff>
    </xdr:from>
    <xdr:to>
      <xdr:col>81</xdr:col>
      <xdr:colOff>101600</xdr:colOff>
      <xdr:row>76</xdr:row>
      <xdr:rowOff>66365</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29949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82891</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14111" y="12770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165201</xdr:rowOff>
    </xdr:from>
    <xdr:to>
      <xdr:col>76</xdr:col>
      <xdr:colOff>165100</xdr:colOff>
      <xdr:row>77</xdr:row>
      <xdr:rowOff>95351</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195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111878</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25111" y="1297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12164</xdr:rowOff>
    </xdr:from>
    <xdr:to>
      <xdr:col>72</xdr:col>
      <xdr:colOff>38100</xdr:colOff>
      <xdr:row>74</xdr:row>
      <xdr:rowOff>113764</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269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130291</xdr:rowOff>
    </xdr:from>
    <xdr:ext cx="59901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03795" y="12474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32053</xdr:rowOff>
    </xdr:from>
    <xdr:to>
      <xdr:col>67</xdr:col>
      <xdr:colOff>101600</xdr:colOff>
      <xdr:row>70</xdr:row>
      <xdr:rowOff>133653</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203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68</xdr:row>
      <xdr:rowOff>150180</xdr:rowOff>
    </xdr:from>
    <xdr:ext cx="59901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14795" y="11808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公債費グラフ枠">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113257</xdr:rowOff>
    </xdr:from>
    <xdr:to>
      <xdr:col>85</xdr:col>
      <xdr:colOff>126364</xdr:colOff>
      <xdr:row>98</xdr:row>
      <xdr:rowOff>14639</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flipV="1">
          <a:off x="16317595" y="15543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18466</xdr:rowOff>
    </xdr:from>
    <xdr:ext cx="469744" cy="259045"/>
    <xdr:sp macro="" textlink="">
      <xdr:nvSpPr>
        <xdr:cNvPr id="673" name="公債費最小値テキスト">
          <a:extLst>
            <a:ext uri="{FF2B5EF4-FFF2-40B4-BE49-F238E27FC236}">
              <a16:creationId xmlns:a16="http://schemas.microsoft.com/office/drawing/2014/main" id="{00000000-0008-0000-0700-0000A1020000}"/>
            </a:ext>
          </a:extLst>
        </xdr:cNvPr>
        <xdr:cNvSpPr txBox="1"/>
      </xdr:nvSpPr>
      <xdr:spPr>
        <a:xfrm>
          <a:off x="16370300" y="1682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14639</xdr:rowOff>
    </xdr:from>
    <xdr:to>
      <xdr:col>86</xdr:col>
      <xdr:colOff>25400</xdr:colOff>
      <xdr:row>98</xdr:row>
      <xdr:rowOff>14639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6230600" y="1681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59934</xdr:rowOff>
    </xdr:from>
    <xdr:ext cx="599010" cy="259045"/>
    <xdr:sp macro="" textlink="">
      <xdr:nvSpPr>
        <xdr:cNvPr id="675" name="公債費最大値テキスト">
          <a:extLst>
            <a:ext uri="{FF2B5EF4-FFF2-40B4-BE49-F238E27FC236}">
              <a16:creationId xmlns:a16="http://schemas.microsoft.com/office/drawing/2014/main" id="{00000000-0008-0000-0700-0000A3020000}"/>
            </a:ext>
          </a:extLst>
        </xdr:cNvPr>
        <xdr:cNvSpPr txBox="1"/>
      </xdr:nvSpPr>
      <xdr:spPr>
        <a:xfrm>
          <a:off x="16370300" y="15318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113257</xdr:rowOff>
    </xdr:from>
    <xdr:to>
      <xdr:col>86</xdr:col>
      <xdr:colOff>25400</xdr:colOff>
      <xdr:row>90</xdr:row>
      <xdr:rowOff>113257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554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96763</xdr:rowOff>
    </xdr:from>
    <xdr:to>
      <xdr:col>85</xdr:col>
      <xdr:colOff>127000</xdr:colOff>
      <xdr:row>96</xdr:row>
      <xdr:rowOff>21903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flipV="1">
          <a:off x="15481300" y="16384513"/>
          <a:ext cx="838200" cy="96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21359</xdr:rowOff>
    </xdr:from>
    <xdr:ext cx="534377" cy="259045"/>
    <xdr:sp macro="" textlink="">
      <xdr:nvSpPr>
        <xdr:cNvPr id="678" name="公債費平均値テキスト">
          <a:extLst>
            <a:ext uri="{FF2B5EF4-FFF2-40B4-BE49-F238E27FC236}">
              <a16:creationId xmlns:a16="http://schemas.microsoft.com/office/drawing/2014/main" id="{00000000-0008-0000-0700-0000A6020000}"/>
            </a:ext>
          </a:extLst>
        </xdr:cNvPr>
        <xdr:cNvSpPr txBox="1"/>
      </xdr:nvSpPr>
      <xdr:spPr>
        <a:xfrm>
          <a:off x="16370300" y="16137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169932</xdr:rowOff>
    </xdr:from>
    <xdr:to>
      <xdr:col>85</xdr:col>
      <xdr:colOff>177800</xdr:colOff>
      <xdr:row>95</xdr:row>
      <xdr:rowOff>100082</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6268700" y="1628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21903</xdr:rowOff>
    </xdr:from>
    <xdr:to>
      <xdr:col>81</xdr:col>
      <xdr:colOff>50800</xdr:colOff>
      <xdr:row>96</xdr:row>
      <xdr:rowOff>51129</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4592300" y="16481103"/>
          <a:ext cx="889000" cy="29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2694</xdr:rowOff>
    </xdr:from>
    <xdr:to>
      <xdr:col>81</xdr:col>
      <xdr:colOff>101600</xdr:colOff>
      <xdr:row>95</xdr:row>
      <xdr:rowOff>104294</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5430500" y="1629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120821</xdr:rowOff>
    </xdr:from>
    <xdr:ext cx="534377"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5214111" y="1606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51129</xdr:rowOff>
    </xdr:from>
    <xdr:to>
      <xdr:col>76</xdr:col>
      <xdr:colOff>114300</xdr:colOff>
      <xdr:row>96</xdr:row>
      <xdr:rowOff>62519</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3703300" y="16510329"/>
          <a:ext cx="889000" cy="11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169847</xdr:rowOff>
    </xdr:from>
    <xdr:to>
      <xdr:col>76</xdr:col>
      <xdr:colOff>165100</xdr:colOff>
      <xdr:row>95</xdr:row>
      <xdr:rowOff>99997</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4541500" y="1628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116524</xdr:rowOff>
    </xdr:from>
    <xdr:ext cx="534377"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4325111" y="1606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62519</xdr:rowOff>
    </xdr:from>
    <xdr:to>
      <xdr:col>71</xdr:col>
      <xdr:colOff>177800</xdr:colOff>
      <xdr:row>96</xdr:row>
      <xdr:rowOff>89505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2814300" y="16521719"/>
          <a:ext cx="889000" cy="2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21349</xdr:rowOff>
    </xdr:from>
    <xdr:to>
      <xdr:col>72</xdr:col>
      <xdr:colOff>38100</xdr:colOff>
      <xdr:row>95</xdr:row>
      <xdr:rowOff>122949</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3652500" y="1630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139476</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3436111" y="1608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74104</xdr:rowOff>
    </xdr:from>
    <xdr:to>
      <xdr:col>67</xdr:col>
      <xdr:colOff>101600</xdr:colOff>
      <xdr:row>96</xdr:row>
      <xdr:rowOff>4254</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2763500" y="16361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20781</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2547111" y="1613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45963</xdr:rowOff>
    </xdr:from>
    <xdr:to>
      <xdr:col>85</xdr:col>
      <xdr:colOff>177800</xdr:colOff>
      <xdr:row>95</xdr:row>
      <xdr:rowOff>147563</xdr:rowOff>
    </xdr:to>
    <xdr:sp macro="" textlink="">
      <xdr:nvSpPr>
        <xdr:cNvPr id="696" name="楕円 695">
          <a:extLst>
            <a:ext uri="{FF2B5EF4-FFF2-40B4-BE49-F238E27FC236}">
              <a16:creationId xmlns:a16="http://schemas.microsoft.com/office/drawing/2014/main" id="{00000000-0008-0000-0700-0000B8020000}"/>
            </a:ext>
          </a:extLst>
        </xdr:cNvPr>
        <xdr:cNvSpPr/>
      </xdr:nvSpPr>
      <xdr:spPr>
        <a:xfrm>
          <a:off x="16268700" y="1633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24390</xdr:rowOff>
    </xdr:from>
    <xdr:ext cx="534377" cy="259045"/>
    <xdr:sp macro="" textlink="">
      <xdr:nvSpPr>
        <xdr:cNvPr id="697" name="公債費該当値テキスト">
          <a:extLst>
            <a:ext uri="{FF2B5EF4-FFF2-40B4-BE49-F238E27FC236}">
              <a16:creationId xmlns:a16="http://schemas.microsoft.com/office/drawing/2014/main" id="{00000000-0008-0000-0700-0000B9020000}"/>
            </a:ext>
          </a:extLst>
        </xdr:cNvPr>
        <xdr:cNvSpPr txBox="1"/>
      </xdr:nvSpPr>
      <xdr:spPr>
        <a:xfrm>
          <a:off x="16370300" y="1631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142553</xdr:rowOff>
    </xdr:from>
    <xdr:to>
      <xdr:col>81</xdr:col>
      <xdr:colOff>101600</xdr:colOff>
      <xdr:row>96</xdr:row>
      <xdr:rowOff>72703</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5430500" y="1643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63830</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523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329</xdr:rowOff>
    </xdr:from>
    <xdr:to>
      <xdr:col>76</xdr:col>
      <xdr:colOff>165100</xdr:colOff>
      <xdr:row>96</xdr:row>
      <xdr:rowOff>101929</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4541500" y="1645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93056</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55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11719</xdr:rowOff>
    </xdr:from>
    <xdr:to>
      <xdr:col>72</xdr:col>
      <xdr:colOff>38100</xdr:colOff>
      <xdr:row>96</xdr:row>
      <xdr:rowOff>113319</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3652500" y="16470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104446</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563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38705</xdr:rowOff>
    </xdr:from>
    <xdr:to>
      <xdr:col>67</xdr:col>
      <xdr:colOff>101600</xdr:colOff>
      <xdr:row>96</xdr:row>
      <xdr:rowOff>140305</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2763500" y="1649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131432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59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諸支出金グラフ枠">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131882</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flipV="1">
          <a:off x="22159595" y="5446832"/>
          <a:ext cx="1269" cy="120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160631</xdr:rowOff>
    </xdr:from>
    <xdr:ext cx="249299" cy="259045"/>
    <xdr:sp macro="" textlink="">
      <xdr:nvSpPr>
        <xdr:cNvPr id="728" name="諸支出金最小値テキスト">
          <a:extLst>
            <a:ext uri="{FF2B5EF4-FFF2-40B4-BE49-F238E27FC236}">
              <a16:creationId xmlns:a16="http://schemas.microsoft.com/office/drawing/2014/main" id="{00000000-0008-0000-0700-0000D8020000}"/>
            </a:ext>
          </a:extLst>
        </xdr:cNvPr>
        <xdr:cNvSpPr txBox="1"/>
      </xdr:nvSpPr>
      <xdr:spPr>
        <a:xfrm>
          <a:off x="22212300" y="6675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78559</xdr:rowOff>
    </xdr:from>
    <xdr:ext cx="534377" cy="259045"/>
    <xdr:sp macro="" textlink="">
      <xdr:nvSpPr>
        <xdr:cNvPr id="730" name="諸支出金最大値テキスト">
          <a:extLst>
            <a:ext uri="{FF2B5EF4-FFF2-40B4-BE49-F238E27FC236}">
              <a16:creationId xmlns:a16="http://schemas.microsoft.com/office/drawing/2014/main" id="{00000000-0008-0000-0700-0000DA020000}"/>
            </a:ext>
          </a:extLst>
        </xdr:cNvPr>
        <xdr:cNvSpPr txBox="1"/>
      </xdr:nvSpPr>
      <xdr:spPr>
        <a:xfrm>
          <a:off x="22212300" y="522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131882</xdr:rowOff>
    </xdr:from>
    <xdr:to>
      <xdr:col>116</xdr:col>
      <xdr:colOff>152400</xdr:colOff>
      <xdr:row>31</xdr:row>
      <xdr:rowOff>131882</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5446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78081</xdr:rowOff>
    </xdr:from>
    <xdr:ext cx="378565" cy="259045"/>
    <xdr:sp macro="" textlink="">
      <xdr:nvSpPr>
        <xdr:cNvPr id="733" name="諸支出金平均値テキスト">
          <a:extLst>
            <a:ext uri="{FF2B5EF4-FFF2-40B4-BE49-F238E27FC236}">
              <a16:creationId xmlns:a16="http://schemas.microsoft.com/office/drawing/2014/main" id="{00000000-0008-0000-0700-0000DD020000}"/>
            </a:ext>
          </a:extLst>
        </xdr:cNvPr>
        <xdr:cNvSpPr txBox="1"/>
      </xdr:nvSpPr>
      <xdr:spPr>
        <a:xfrm>
          <a:off x="22212300" y="642173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55204</xdr:rowOff>
    </xdr:from>
    <xdr:to>
      <xdr:col>116</xdr:col>
      <xdr:colOff>114300</xdr:colOff>
      <xdr:row>38</xdr:row>
      <xdr:rowOff>156804</xdr:rowOff>
    </xdr:to>
    <xdr:sp macro="" textlink="">
      <xdr:nvSpPr>
        <xdr:cNvPr id="734" name="フローチャート: 判断 733">
          <a:extLst>
            <a:ext uri="{FF2B5EF4-FFF2-40B4-BE49-F238E27FC236}">
              <a16:creationId xmlns:a16="http://schemas.microsoft.com/office/drawing/2014/main" id="{00000000-0008-0000-0700-0000DE020000}"/>
            </a:ext>
          </a:extLst>
        </xdr:cNvPr>
        <xdr:cNvSpPr/>
      </xdr:nvSpPr>
      <xdr:spPr>
        <a:xfrm>
          <a:off x="22110700" y="6570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46426</xdr:rowOff>
    </xdr:from>
    <xdr:to>
      <xdr:col>112</xdr:col>
      <xdr:colOff>38100</xdr:colOff>
      <xdr:row>38</xdr:row>
      <xdr:rowOff>148026</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1272500" y="656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164553</xdr:rowOff>
    </xdr:from>
    <xdr:ext cx="378565"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21134017" y="6336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70886</xdr:rowOff>
    </xdr:from>
    <xdr:to>
      <xdr:col>107</xdr:col>
      <xdr:colOff>101600</xdr:colOff>
      <xdr:row>39</xdr:row>
      <xdr:rowOff>1036</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0383500" y="65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17563</xdr:rowOff>
    </xdr:from>
    <xdr:ext cx="378565"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20245017" y="6361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61833</xdr:rowOff>
    </xdr:from>
    <xdr:to>
      <xdr:col>102</xdr:col>
      <xdr:colOff>165100</xdr:colOff>
      <xdr:row>38</xdr:row>
      <xdr:rowOff>163433</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19494500" y="657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8511</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9356017" y="6352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73904</xdr:rowOff>
    </xdr:from>
    <xdr:to>
      <xdr:col>98</xdr:col>
      <xdr:colOff>38100</xdr:colOff>
      <xdr:row>39</xdr:row>
      <xdr:rowOff>4054</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8605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20581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8467017" y="636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7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33631</xdr:rowOff>
    </xdr:from>
    <xdr:ext cx="249299" cy="259045"/>
    <xdr:sp macro="" textlink="">
      <xdr:nvSpPr>
        <xdr:cNvPr id="752" name="諸支出金該当値テキスト">
          <a:extLst>
            <a:ext uri="{FF2B5EF4-FFF2-40B4-BE49-F238E27FC236}">
              <a16:creationId xmlns:a16="http://schemas.microsoft.com/office/drawing/2014/main" id="{00000000-0008-0000-0700-0000F0020000}"/>
            </a:ext>
          </a:extLst>
        </xdr:cNvPr>
        <xdr:cNvSpPr txBox="1"/>
      </xdr:nvSpPr>
      <xdr:spPr>
        <a:xfrm>
          <a:off x="22212300" y="6548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前年度繰上充用金グラフ枠">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7" name="前年度繰上充用金最小値テキスト">
          <a:extLst>
            <a:ext uri="{FF2B5EF4-FFF2-40B4-BE49-F238E27FC236}">
              <a16:creationId xmlns:a16="http://schemas.microsoft.com/office/drawing/2014/main" id="{00000000-0008-0000-0700-00000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9" name="前年度繰上充用金最大値テキスト">
          <a:extLst>
            <a:ext uri="{FF2B5EF4-FFF2-40B4-BE49-F238E27FC236}">
              <a16:creationId xmlns:a16="http://schemas.microsoft.com/office/drawing/2014/main" id="{00000000-0008-0000-0700-00000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2" name="前年度繰上充用金平均値テキスト">
          <a:extLst>
            <a:ext uri="{FF2B5EF4-FFF2-40B4-BE49-F238E27FC236}">
              <a16:creationId xmlns:a16="http://schemas.microsoft.com/office/drawing/2014/main" id="{00000000-0008-0000-0700-00000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3" name="フローチャート: 判断 782">
          <a:extLst>
            <a:ext uri="{FF2B5EF4-FFF2-40B4-BE49-F238E27FC236}">
              <a16:creationId xmlns:a16="http://schemas.microsoft.com/office/drawing/2014/main" id="{00000000-0008-0000-0700-00000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楕円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1" name="前年度繰上充用金該当値テキスト">
          <a:extLst>
            <a:ext uri="{FF2B5EF4-FFF2-40B4-BE49-F238E27FC236}">
              <a16:creationId xmlns:a16="http://schemas.microsoft.com/office/drawing/2014/main" id="{00000000-0008-0000-0700-00002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0" name="正方形/長方形 809">
          <a:extLst>
            <a:ext uri="{FF2B5EF4-FFF2-40B4-BE49-F238E27FC236}">
              <a16:creationId xmlns:a16="http://schemas.microsoft.com/office/drawing/2014/main" id="{00000000-0008-0000-0700-00002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1" name="正方形/長方形 810">
          <a:extLst>
            <a:ext uri="{FF2B5EF4-FFF2-40B4-BE49-F238E27FC236}">
              <a16:creationId xmlns:a16="http://schemas.microsoft.com/office/drawing/2014/main" id="{00000000-0008-0000-0700-00002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総務費については、住民一人当たり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198,735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64,537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24.51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35,073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21.43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。前年度比増は庁舎建設基金積立等によるものである。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民生費については、住民一人当たり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179,689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28,197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18.61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％増）、前年度と比較すると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2,831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％増）となった。前年度比増は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児童手当及び自立支援給付費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が増加したためと考えられる。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教育費については、住民一人当たり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68,906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16,817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円減（</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19.62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％減）、前年度と比較すると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16,192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）となった。前年度比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は繰越した小・中学校の外壁等改修工事の完了などが主な要因である。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災害復旧費については、住民一人当たり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334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229,613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円減（</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99.85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％減）、前年度と比較すると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61,387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99.46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）となった。前年度比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台風災害による工事等の減少によるものである。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土木費については、住民一人当たり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187,465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62,424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49.92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％増）となっている。前年比増は、被災後の復興事業が本格化したことが要因と考えられる。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宮城県大郷町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itchFamily="49" charset="-128"/>
              <a:ea typeface="ＭＳ ゴシック"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年度における実質単年度収支については、前年比</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1.54</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ポイントの</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改善に繋がるよう引き続き適切な基金の積み立て、取り崩しを行っていく。</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財政調整基金残高については、剰余金積立等を行い前年同様の推移で積み立てることが出来た。</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宮城県大郷町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itchFamily="49" charset="-128"/>
              <a:ea typeface="ＭＳ ゴシック"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連結実質赤字比率については、全会計において平成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年度から赤字額を計上したことはない。</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一般会計においては、前年比</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3.55</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ポイントの減となった。要因としては、地方税、交付税、臨時財政対策債の減少による。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各種特別会計においては、一般会計からの繰入れなどによって健全化を保っており、最終的に一般会計の財政を圧迫することになっている。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宅地分譲事業特別会計は、順調に土地売却が進んでおり、完売に繋がった。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引き続き、新規自主財源の確保のため、企業誘致や定住促進のよる税収確保、町税の更なる徴収強化等により歳入確保に努める。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takuma_matsuura\AppData\Local\Temp\Temp1_&#12304;&#36001;&#25919;&#29366;&#27841;&#36039;&#26009;&#38598;&#12305;_044229_&#22823;&#37111;&#30010;_2024.zip\&#12304;&#36001;&#25919;&#29366;&#27841;&#36039;&#26009;&#38598;&#12305;_044229_&#22823;&#37111;&#30010;_20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refreshError="1"/>
      <sheetData sheetId="1" refreshError="1"/>
      <sheetData sheetId="2">
        <row r="7">
          <cell r="B7" t="str">
            <v>一般会計</v>
          </cell>
        </row>
        <row r="28">
          <cell r="B28" t="str">
            <v>国民健康保険特別会計</v>
          </cell>
        </row>
        <row r="29">
          <cell r="B29" t="str">
            <v>介護保険特別会計</v>
          </cell>
        </row>
        <row r="30">
          <cell r="B30" t="str">
            <v>後期高齢者医療特別会計</v>
          </cell>
        </row>
        <row r="31">
          <cell r="B31" t="str">
            <v>水道事業会計</v>
          </cell>
        </row>
        <row r="32">
          <cell r="B32" t="str">
            <v>下水道事業会計</v>
          </cell>
        </row>
        <row r="33">
          <cell r="B33" t="str">
            <v>宅地分譲事業特別会計</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711C24-CA04-486E-A5E0-7B5106C695BB}">
  <sheetPr>
    <pageSetUpPr fitToPage="1"/>
  </sheetPr>
  <dimension ref="A1:DO56"/>
  <sheetViews>
    <sheetView showGridLines="0" tabSelected="1" topLeftCell="A13" workbookViewId="0">
      <selection activeCell="U37" sqref="U37:V37"/>
    </sheetView>
  </sheetViews>
  <sheetFormatPr defaultColWidth="0" defaultRowHeight="11.25" zeroHeight="1" x14ac:dyDescent="0.15"/>
  <cols>
    <col min="1" max="11" width="2.125" style="363" customWidth="1"/>
    <col min="12" max="12" width="2.25" style="363" customWidth="1"/>
    <col min="13" max="17" width="2.375" style="363" customWidth="1"/>
    <col min="18" max="119" width="2.125" style="363" customWidth="1"/>
    <col min="120" max="16384" width="0" style="363" hidden="1"/>
  </cols>
  <sheetData>
    <row r="1" spans="1:119" ht="33" customHeight="1" x14ac:dyDescent="0.15">
      <c r="B1" s="588" t="s">
        <v>76</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68"/>
      <c r="DK1" s="168"/>
      <c r="DL1" s="168"/>
      <c r="DM1" s="168"/>
      <c r="DN1" s="168"/>
      <c r="DO1" s="168"/>
    </row>
    <row r="2" spans="1:119" ht="24.75" thickBot="1" x14ac:dyDescent="0.2">
      <c r="B2" s="169" t="s">
        <v>77</v>
      </c>
      <c r="C2" s="169"/>
      <c r="D2" s="170"/>
    </row>
    <row r="3" spans="1:119" ht="18.75" customHeight="1" thickBot="1" x14ac:dyDescent="0.2">
      <c r="A3" s="168"/>
      <c r="B3" s="589" t="s">
        <v>78</v>
      </c>
      <c r="C3" s="590"/>
      <c r="D3" s="590"/>
      <c r="E3" s="591"/>
      <c r="F3" s="591"/>
      <c r="G3" s="591"/>
      <c r="H3" s="591"/>
      <c r="I3" s="591"/>
      <c r="J3" s="591"/>
      <c r="K3" s="591"/>
      <c r="L3" s="591" t="s">
        <v>79</v>
      </c>
      <c r="M3" s="591"/>
      <c r="N3" s="591"/>
      <c r="O3" s="591"/>
      <c r="P3" s="591"/>
      <c r="Q3" s="591"/>
      <c r="R3" s="594"/>
      <c r="S3" s="594"/>
      <c r="T3" s="594"/>
      <c r="U3" s="594"/>
      <c r="V3" s="595"/>
      <c r="W3" s="488" t="s">
        <v>80</v>
      </c>
      <c r="X3" s="489"/>
      <c r="Y3" s="489"/>
      <c r="Z3" s="489"/>
      <c r="AA3" s="489"/>
      <c r="AB3" s="590"/>
      <c r="AC3" s="594" t="s">
        <v>81</v>
      </c>
      <c r="AD3" s="489"/>
      <c r="AE3" s="489"/>
      <c r="AF3" s="489"/>
      <c r="AG3" s="489"/>
      <c r="AH3" s="489"/>
      <c r="AI3" s="489"/>
      <c r="AJ3" s="489"/>
      <c r="AK3" s="489"/>
      <c r="AL3" s="556"/>
      <c r="AM3" s="488" t="s">
        <v>82</v>
      </c>
      <c r="AN3" s="489"/>
      <c r="AO3" s="489"/>
      <c r="AP3" s="489"/>
      <c r="AQ3" s="489"/>
      <c r="AR3" s="489"/>
      <c r="AS3" s="489"/>
      <c r="AT3" s="489"/>
      <c r="AU3" s="489"/>
      <c r="AV3" s="489"/>
      <c r="AW3" s="489"/>
      <c r="AX3" s="556"/>
      <c r="AY3" s="548" t="s">
        <v>1</v>
      </c>
      <c r="AZ3" s="549"/>
      <c r="BA3" s="549"/>
      <c r="BB3" s="549"/>
      <c r="BC3" s="549"/>
      <c r="BD3" s="549"/>
      <c r="BE3" s="549"/>
      <c r="BF3" s="549"/>
      <c r="BG3" s="549"/>
      <c r="BH3" s="549"/>
      <c r="BI3" s="549"/>
      <c r="BJ3" s="549"/>
      <c r="BK3" s="549"/>
      <c r="BL3" s="549"/>
      <c r="BM3" s="598"/>
      <c r="BN3" s="488" t="s">
        <v>83</v>
      </c>
      <c r="BO3" s="489"/>
      <c r="BP3" s="489"/>
      <c r="BQ3" s="489"/>
      <c r="BR3" s="489"/>
      <c r="BS3" s="489"/>
      <c r="BT3" s="489"/>
      <c r="BU3" s="556"/>
      <c r="BV3" s="488" t="s">
        <v>84</v>
      </c>
      <c r="BW3" s="489"/>
      <c r="BX3" s="489"/>
      <c r="BY3" s="489"/>
      <c r="BZ3" s="489"/>
      <c r="CA3" s="489"/>
      <c r="CB3" s="489"/>
      <c r="CC3" s="556"/>
      <c r="CD3" s="548" t="s">
        <v>1</v>
      </c>
      <c r="CE3" s="549"/>
      <c r="CF3" s="549"/>
      <c r="CG3" s="549"/>
      <c r="CH3" s="549"/>
      <c r="CI3" s="549"/>
      <c r="CJ3" s="549"/>
      <c r="CK3" s="549"/>
      <c r="CL3" s="549"/>
      <c r="CM3" s="549"/>
      <c r="CN3" s="549"/>
      <c r="CO3" s="549"/>
      <c r="CP3" s="549"/>
      <c r="CQ3" s="549"/>
      <c r="CR3" s="549"/>
      <c r="CS3" s="598"/>
      <c r="CT3" s="488" t="s">
        <v>85</v>
      </c>
      <c r="CU3" s="489"/>
      <c r="CV3" s="489"/>
      <c r="CW3" s="489"/>
      <c r="CX3" s="489"/>
      <c r="CY3" s="489"/>
      <c r="CZ3" s="489"/>
      <c r="DA3" s="556"/>
      <c r="DB3" s="488" t="s">
        <v>86</v>
      </c>
      <c r="DC3" s="489"/>
      <c r="DD3" s="489"/>
      <c r="DE3" s="489"/>
      <c r="DF3" s="489"/>
      <c r="DG3" s="489"/>
      <c r="DH3" s="489"/>
      <c r="DI3" s="556"/>
    </row>
    <row r="4" spans="1:119" ht="18.75" customHeight="1" x14ac:dyDescent="0.15">
      <c r="A4" s="168"/>
      <c r="B4" s="564"/>
      <c r="C4" s="565"/>
      <c r="D4" s="565"/>
      <c r="E4" s="566"/>
      <c r="F4" s="566"/>
      <c r="G4" s="566"/>
      <c r="H4" s="566"/>
      <c r="I4" s="566"/>
      <c r="J4" s="566"/>
      <c r="K4" s="566"/>
      <c r="L4" s="566"/>
      <c r="M4" s="566"/>
      <c r="N4" s="566"/>
      <c r="O4" s="566"/>
      <c r="P4" s="566"/>
      <c r="Q4" s="566"/>
      <c r="R4" s="570"/>
      <c r="S4" s="570"/>
      <c r="T4" s="570"/>
      <c r="U4" s="570"/>
      <c r="V4" s="571"/>
      <c r="W4" s="557"/>
      <c r="X4" s="370"/>
      <c r="Y4" s="370"/>
      <c r="Z4" s="370"/>
      <c r="AA4" s="370"/>
      <c r="AB4" s="565"/>
      <c r="AC4" s="570"/>
      <c r="AD4" s="370"/>
      <c r="AE4" s="370"/>
      <c r="AF4" s="370"/>
      <c r="AG4" s="370"/>
      <c r="AH4" s="370"/>
      <c r="AI4" s="370"/>
      <c r="AJ4" s="370"/>
      <c r="AK4" s="370"/>
      <c r="AL4" s="558"/>
      <c r="AM4" s="510"/>
      <c r="AN4" s="408"/>
      <c r="AO4" s="408"/>
      <c r="AP4" s="408"/>
      <c r="AQ4" s="408"/>
      <c r="AR4" s="408"/>
      <c r="AS4" s="408"/>
      <c r="AT4" s="408"/>
      <c r="AU4" s="408"/>
      <c r="AV4" s="408"/>
      <c r="AW4" s="408"/>
      <c r="AX4" s="597"/>
      <c r="AY4" s="445" t="s">
        <v>87</v>
      </c>
      <c r="AZ4" s="446"/>
      <c r="BA4" s="446"/>
      <c r="BB4" s="446"/>
      <c r="BC4" s="446"/>
      <c r="BD4" s="446"/>
      <c r="BE4" s="446"/>
      <c r="BF4" s="446"/>
      <c r="BG4" s="446"/>
      <c r="BH4" s="446"/>
      <c r="BI4" s="446"/>
      <c r="BJ4" s="446"/>
      <c r="BK4" s="446"/>
      <c r="BL4" s="446"/>
      <c r="BM4" s="447"/>
      <c r="BN4" s="448">
        <v>6920475</v>
      </c>
      <c r="BO4" s="449"/>
      <c r="BP4" s="449"/>
      <c r="BQ4" s="449"/>
      <c r="BR4" s="449"/>
      <c r="BS4" s="449"/>
      <c r="BT4" s="449"/>
      <c r="BU4" s="450"/>
      <c r="BV4" s="448">
        <v>6987816</v>
      </c>
      <c r="BW4" s="449"/>
      <c r="BX4" s="449"/>
      <c r="BY4" s="449"/>
      <c r="BZ4" s="449"/>
      <c r="CA4" s="449"/>
      <c r="CB4" s="449"/>
      <c r="CC4" s="450"/>
      <c r="CD4" s="582" t="s">
        <v>88</v>
      </c>
      <c r="CE4" s="583"/>
      <c r="CF4" s="583"/>
      <c r="CG4" s="583"/>
      <c r="CH4" s="583"/>
      <c r="CI4" s="583"/>
      <c r="CJ4" s="583"/>
      <c r="CK4" s="583"/>
      <c r="CL4" s="583"/>
      <c r="CM4" s="583"/>
      <c r="CN4" s="583"/>
      <c r="CO4" s="583"/>
      <c r="CP4" s="583"/>
      <c r="CQ4" s="583"/>
      <c r="CR4" s="583"/>
      <c r="CS4" s="584"/>
      <c r="CT4" s="585">
        <v>12</v>
      </c>
      <c r="CU4" s="586"/>
      <c r="CV4" s="586"/>
      <c r="CW4" s="586"/>
      <c r="CX4" s="586"/>
      <c r="CY4" s="586"/>
      <c r="CZ4" s="586"/>
      <c r="DA4" s="587"/>
      <c r="DB4" s="585">
        <v>15.4</v>
      </c>
      <c r="DC4" s="586"/>
      <c r="DD4" s="586"/>
      <c r="DE4" s="586"/>
      <c r="DF4" s="586"/>
      <c r="DG4" s="586"/>
      <c r="DH4" s="586"/>
      <c r="DI4" s="587"/>
    </row>
    <row r="5" spans="1:119" ht="18.75" customHeight="1" x14ac:dyDescent="0.15">
      <c r="A5" s="168"/>
      <c r="B5" s="592"/>
      <c r="C5" s="409"/>
      <c r="D5" s="409"/>
      <c r="E5" s="593"/>
      <c r="F5" s="593"/>
      <c r="G5" s="593"/>
      <c r="H5" s="593"/>
      <c r="I5" s="593"/>
      <c r="J5" s="593"/>
      <c r="K5" s="593"/>
      <c r="L5" s="593"/>
      <c r="M5" s="593"/>
      <c r="N5" s="593"/>
      <c r="O5" s="593"/>
      <c r="P5" s="593"/>
      <c r="Q5" s="593"/>
      <c r="R5" s="407"/>
      <c r="S5" s="407"/>
      <c r="T5" s="407"/>
      <c r="U5" s="407"/>
      <c r="V5" s="596"/>
      <c r="W5" s="510"/>
      <c r="X5" s="408"/>
      <c r="Y5" s="408"/>
      <c r="Z5" s="408"/>
      <c r="AA5" s="408"/>
      <c r="AB5" s="409"/>
      <c r="AC5" s="407"/>
      <c r="AD5" s="408"/>
      <c r="AE5" s="408"/>
      <c r="AF5" s="408"/>
      <c r="AG5" s="408"/>
      <c r="AH5" s="408"/>
      <c r="AI5" s="408"/>
      <c r="AJ5" s="408"/>
      <c r="AK5" s="408"/>
      <c r="AL5" s="597"/>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6425703</v>
      </c>
      <c r="BO5" s="420"/>
      <c r="BP5" s="420"/>
      <c r="BQ5" s="420"/>
      <c r="BR5" s="420"/>
      <c r="BS5" s="420"/>
      <c r="BT5" s="420"/>
      <c r="BU5" s="421"/>
      <c r="BV5" s="419">
        <v>6341012</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84.9</v>
      </c>
      <c r="CU5" s="417"/>
      <c r="CV5" s="417"/>
      <c r="CW5" s="417"/>
      <c r="CX5" s="417"/>
      <c r="CY5" s="417"/>
      <c r="CZ5" s="417"/>
      <c r="DA5" s="418"/>
      <c r="DB5" s="416">
        <v>87.6</v>
      </c>
      <c r="DC5" s="417"/>
      <c r="DD5" s="417"/>
      <c r="DE5" s="417"/>
      <c r="DF5" s="417"/>
      <c r="DG5" s="417"/>
      <c r="DH5" s="417"/>
      <c r="DI5" s="418"/>
    </row>
    <row r="6" spans="1:119" ht="18.75" customHeight="1" x14ac:dyDescent="0.15">
      <c r="A6" s="168"/>
      <c r="B6" s="562" t="s">
        <v>93</v>
      </c>
      <c r="C6" s="406"/>
      <c r="D6" s="406"/>
      <c r="E6" s="563"/>
      <c r="F6" s="563"/>
      <c r="G6" s="563"/>
      <c r="H6" s="563"/>
      <c r="I6" s="563"/>
      <c r="J6" s="563"/>
      <c r="K6" s="563"/>
      <c r="L6" s="563" t="s">
        <v>94</v>
      </c>
      <c r="M6" s="563"/>
      <c r="N6" s="563"/>
      <c r="O6" s="563"/>
      <c r="P6" s="563"/>
      <c r="Q6" s="563"/>
      <c r="R6" s="404"/>
      <c r="S6" s="404"/>
      <c r="T6" s="404"/>
      <c r="U6" s="404"/>
      <c r="V6" s="569"/>
      <c r="W6" s="509" t="s">
        <v>95</v>
      </c>
      <c r="X6" s="405"/>
      <c r="Y6" s="405"/>
      <c r="Z6" s="405"/>
      <c r="AA6" s="405"/>
      <c r="AB6" s="406"/>
      <c r="AC6" s="574" t="s">
        <v>96</v>
      </c>
      <c r="AD6" s="575"/>
      <c r="AE6" s="575"/>
      <c r="AF6" s="575"/>
      <c r="AG6" s="575"/>
      <c r="AH6" s="575"/>
      <c r="AI6" s="575"/>
      <c r="AJ6" s="575"/>
      <c r="AK6" s="575"/>
      <c r="AL6" s="576"/>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494772</v>
      </c>
      <c r="BO6" s="420"/>
      <c r="BP6" s="420"/>
      <c r="BQ6" s="420"/>
      <c r="BR6" s="420"/>
      <c r="BS6" s="420"/>
      <c r="BT6" s="420"/>
      <c r="BU6" s="421"/>
      <c r="BV6" s="419">
        <v>646804</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59">
        <v>85.1</v>
      </c>
      <c r="CU6" s="560"/>
      <c r="CV6" s="560"/>
      <c r="CW6" s="560"/>
      <c r="CX6" s="560"/>
      <c r="CY6" s="560"/>
      <c r="CZ6" s="560"/>
      <c r="DA6" s="561"/>
      <c r="DB6" s="559">
        <v>88</v>
      </c>
      <c r="DC6" s="560"/>
      <c r="DD6" s="560"/>
      <c r="DE6" s="560"/>
      <c r="DF6" s="560"/>
      <c r="DG6" s="560"/>
      <c r="DH6" s="560"/>
      <c r="DI6" s="561"/>
    </row>
    <row r="7" spans="1:119" ht="18.75" customHeight="1" x14ac:dyDescent="0.15">
      <c r="A7" s="168"/>
      <c r="B7" s="564"/>
      <c r="C7" s="565"/>
      <c r="D7" s="565"/>
      <c r="E7" s="566"/>
      <c r="F7" s="566"/>
      <c r="G7" s="566"/>
      <c r="H7" s="566"/>
      <c r="I7" s="566"/>
      <c r="J7" s="566"/>
      <c r="K7" s="566"/>
      <c r="L7" s="566"/>
      <c r="M7" s="566"/>
      <c r="N7" s="566"/>
      <c r="O7" s="566"/>
      <c r="P7" s="566"/>
      <c r="Q7" s="566"/>
      <c r="R7" s="570"/>
      <c r="S7" s="570"/>
      <c r="T7" s="570"/>
      <c r="U7" s="570"/>
      <c r="V7" s="571"/>
      <c r="W7" s="557"/>
      <c r="X7" s="370"/>
      <c r="Y7" s="370"/>
      <c r="Z7" s="370"/>
      <c r="AA7" s="370"/>
      <c r="AB7" s="565"/>
      <c r="AC7" s="577"/>
      <c r="AD7" s="371"/>
      <c r="AE7" s="371"/>
      <c r="AF7" s="371"/>
      <c r="AG7" s="371"/>
      <c r="AH7" s="371"/>
      <c r="AI7" s="371"/>
      <c r="AJ7" s="371"/>
      <c r="AK7" s="371"/>
      <c r="AL7" s="578"/>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87135</v>
      </c>
      <c r="BO7" s="420"/>
      <c r="BP7" s="420"/>
      <c r="BQ7" s="420"/>
      <c r="BR7" s="420"/>
      <c r="BS7" s="420"/>
      <c r="BT7" s="420"/>
      <c r="BU7" s="421"/>
      <c r="BV7" s="419">
        <v>136898</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3397802</v>
      </c>
      <c r="CU7" s="420"/>
      <c r="CV7" s="420"/>
      <c r="CW7" s="420"/>
      <c r="CX7" s="420"/>
      <c r="CY7" s="420"/>
      <c r="CZ7" s="420"/>
      <c r="DA7" s="421"/>
      <c r="DB7" s="419">
        <v>3302003</v>
      </c>
      <c r="DC7" s="420"/>
      <c r="DD7" s="420"/>
      <c r="DE7" s="420"/>
      <c r="DF7" s="420"/>
      <c r="DG7" s="420"/>
      <c r="DH7" s="420"/>
      <c r="DI7" s="421"/>
    </row>
    <row r="8" spans="1:119" ht="18.75" customHeight="1" thickBot="1" x14ac:dyDescent="0.2">
      <c r="A8" s="168"/>
      <c r="B8" s="567"/>
      <c r="C8" s="515"/>
      <c r="D8" s="515"/>
      <c r="E8" s="568"/>
      <c r="F8" s="568"/>
      <c r="G8" s="568"/>
      <c r="H8" s="568"/>
      <c r="I8" s="568"/>
      <c r="J8" s="568"/>
      <c r="K8" s="568"/>
      <c r="L8" s="568"/>
      <c r="M8" s="568"/>
      <c r="N8" s="568"/>
      <c r="O8" s="568"/>
      <c r="P8" s="568"/>
      <c r="Q8" s="568"/>
      <c r="R8" s="572"/>
      <c r="S8" s="572"/>
      <c r="T8" s="572"/>
      <c r="U8" s="572"/>
      <c r="V8" s="573"/>
      <c r="W8" s="490"/>
      <c r="X8" s="491"/>
      <c r="Y8" s="491"/>
      <c r="Z8" s="491"/>
      <c r="AA8" s="491"/>
      <c r="AB8" s="515"/>
      <c r="AC8" s="579"/>
      <c r="AD8" s="580"/>
      <c r="AE8" s="580"/>
      <c r="AF8" s="580"/>
      <c r="AG8" s="580"/>
      <c r="AH8" s="580"/>
      <c r="AI8" s="580"/>
      <c r="AJ8" s="580"/>
      <c r="AK8" s="580"/>
      <c r="AL8" s="581"/>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407637</v>
      </c>
      <c r="BO8" s="420"/>
      <c r="BP8" s="420"/>
      <c r="BQ8" s="420"/>
      <c r="BR8" s="420"/>
      <c r="BS8" s="420"/>
      <c r="BT8" s="420"/>
      <c r="BU8" s="421"/>
      <c r="BV8" s="419">
        <v>509906</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19">
        <v>0.52</v>
      </c>
      <c r="CU8" s="520"/>
      <c r="CV8" s="520"/>
      <c r="CW8" s="520"/>
      <c r="CX8" s="520"/>
      <c r="CY8" s="520"/>
      <c r="CZ8" s="520"/>
      <c r="DA8" s="521"/>
      <c r="DB8" s="519">
        <v>0.51</v>
      </c>
      <c r="DC8" s="520"/>
      <c r="DD8" s="520"/>
      <c r="DE8" s="520"/>
      <c r="DF8" s="520"/>
      <c r="DG8" s="520"/>
      <c r="DH8" s="520"/>
      <c r="DI8" s="521"/>
    </row>
    <row r="9" spans="1:119" ht="18.75" customHeight="1" thickBot="1" x14ac:dyDescent="0.2">
      <c r="A9" s="168"/>
      <c r="B9" s="548" t="s">
        <v>106</v>
      </c>
      <c r="C9" s="549"/>
      <c r="D9" s="549"/>
      <c r="E9" s="549"/>
      <c r="F9" s="549"/>
      <c r="G9" s="549"/>
      <c r="H9" s="549"/>
      <c r="I9" s="549"/>
      <c r="J9" s="549"/>
      <c r="K9" s="470"/>
      <c r="L9" s="550" t="s">
        <v>107</v>
      </c>
      <c r="M9" s="551"/>
      <c r="N9" s="551"/>
      <c r="O9" s="551"/>
      <c r="P9" s="551"/>
      <c r="Q9" s="552"/>
      <c r="R9" s="553">
        <v>7813</v>
      </c>
      <c r="S9" s="554"/>
      <c r="T9" s="554"/>
      <c r="U9" s="554"/>
      <c r="V9" s="555"/>
      <c r="W9" s="488" t="s">
        <v>108</v>
      </c>
      <c r="X9" s="489"/>
      <c r="Y9" s="489"/>
      <c r="Z9" s="489"/>
      <c r="AA9" s="489"/>
      <c r="AB9" s="489"/>
      <c r="AC9" s="489"/>
      <c r="AD9" s="489"/>
      <c r="AE9" s="489"/>
      <c r="AF9" s="489"/>
      <c r="AG9" s="489"/>
      <c r="AH9" s="489"/>
      <c r="AI9" s="489"/>
      <c r="AJ9" s="489"/>
      <c r="AK9" s="489"/>
      <c r="AL9" s="556"/>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-102269</v>
      </c>
      <c r="BO9" s="420"/>
      <c r="BP9" s="420"/>
      <c r="BQ9" s="420"/>
      <c r="BR9" s="420"/>
      <c r="BS9" s="420"/>
      <c r="BT9" s="420"/>
      <c r="BU9" s="421"/>
      <c r="BV9" s="419">
        <v>-18579</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11.9</v>
      </c>
      <c r="CU9" s="417"/>
      <c r="CV9" s="417"/>
      <c r="CW9" s="417"/>
      <c r="CX9" s="417"/>
      <c r="CY9" s="417"/>
      <c r="CZ9" s="417"/>
      <c r="DA9" s="418"/>
      <c r="DB9" s="416">
        <v>9.9</v>
      </c>
      <c r="DC9" s="417"/>
      <c r="DD9" s="417"/>
      <c r="DE9" s="417"/>
      <c r="DF9" s="417"/>
      <c r="DG9" s="417"/>
      <c r="DH9" s="417"/>
      <c r="DI9" s="418"/>
    </row>
    <row r="10" spans="1:119" ht="18.75" customHeight="1" thickBot="1" x14ac:dyDescent="0.2">
      <c r="A10" s="168"/>
      <c r="B10" s="548"/>
      <c r="C10" s="549"/>
      <c r="D10" s="549"/>
      <c r="E10" s="549"/>
      <c r="F10" s="549"/>
      <c r="G10" s="549"/>
      <c r="H10" s="549"/>
      <c r="I10" s="549"/>
      <c r="J10" s="549"/>
      <c r="K10" s="470"/>
      <c r="L10" s="375" t="s">
        <v>112</v>
      </c>
      <c r="M10" s="376"/>
      <c r="N10" s="376"/>
      <c r="O10" s="376"/>
      <c r="P10" s="376"/>
      <c r="Q10" s="377"/>
      <c r="R10" s="372">
        <v>8370</v>
      </c>
      <c r="S10" s="373"/>
      <c r="T10" s="373"/>
      <c r="U10" s="373"/>
      <c r="V10" s="432"/>
      <c r="W10" s="557"/>
      <c r="X10" s="370"/>
      <c r="Y10" s="370"/>
      <c r="Z10" s="370"/>
      <c r="AA10" s="370"/>
      <c r="AB10" s="370"/>
      <c r="AC10" s="370"/>
      <c r="AD10" s="370"/>
      <c r="AE10" s="370"/>
      <c r="AF10" s="370"/>
      <c r="AG10" s="370"/>
      <c r="AH10" s="370"/>
      <c r="AI10" s="370"/>
      <c r="AJ10" s="370"/>
      <c r="AK10" s="370"/>
      <c r="AL10" s="558"/>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483</v>
      </c>
      <c r="BO10" s="420"/>
      <c r="BP10" s="420"/>
      <c r="BQ10" s="420"/>
      <c r="BR10" s="420"/>
      <c r="BS10" s="420"/>
      <c r="BT10" s="420"/>
      <c r="BU10" s="421"/>
      <c r="BV10" s="419">
        <v>209</v>
      </c>
      <c r="BW10" s="420"/>
      <c r="BX10" s="420"/>
      <c r="BY10" s="420"/>
      <c r="BZ10" s="420"/>
      <c r="CA10" s="420"/>
      <c r="CB10" s="420"/>
      <c r="CC10" s="421"/>
      <c r="CD10" s="354" t="s">
        <v>116</v>
      </c>
      <c r="CE10" s="355"/>
      <c r="CF10" s="355"/>
      <c r="CG10" s="355"/>
      <c r="CH10" s="355"/>
      <c r="CI10" s="355"/>
      <c r="CJ10" s="355"/>
      <c r="CK10" s="355"/>
      <c r="CL10" s="355"/>
      <c r="CM10" s="355"/>
      <c r="CN10" s="355"/>
      <c r="CO10" s="355"/>
      <c r="CP10" s="355"/>
      <c r="CQ10" s="355"/>
      <c r="CR10" s="355"/>
      <c r="CS10" s="356"/>
      <c r="CT10" s="171"/>
      <c r="CU10" s="172"/>
      <c r="CV10" s="172"/>
      <c r="CW10" s="172"/>
      <c r="CX10" s="172"/>
      <c r="CY10" s="172"/>
      <c r="CZ10" s="172"/>
      <c r="DA10" s="173"/>
      <c r="DB10" s="171"/>
      <c r="DC10" s="172"/>
      <c r="DD10" s="172"/>
      <c r="DE10" s="172"/>
      <c r="DF10" s="172"/>
      <c r="DG10" s="172"/>
      <c r="DH10" s="172"/>
      <c r="DI10" s="173"/>
    </row>
    <row r="11" spans="1:119" ht="18.75" customHeight="1" thickBot="1" x14ac:dyDescent="0.2">
      <c r="A11" s="168"/>
      <c r="B11" s="548"/>
      <c r="C11" s="549"/>
      <c r="D11" s="549"/>
      <c r="E11" s="549"/>
      <c r="F11" s="549"/>
      <c r="G11" s="549"/>
      <c r="H11" s="549"/>
      <c r="I11" s="549"/>
      <c r="J11" s="549"/>
      <c r="K11" s="470"/>
      <c r="L11" s="380" t="s">
        <v>117</v>
      </c>
      <c r="M11" s="381"/>
      <c r="N11" s="381"/>
      <c r="O11" s="381"/>
      <c r="P11" s="381"/>
      <c r="Q11" s="382"/>
      <c r="R11" s="545" t="s">
        <v>118</v>
      </c>
      <c r="S11" s="546"/>
      <c r="T11" s="546"/>
      <c r="U11" s="546"/>
      <c r="V11" s="547"/>
      <c r="W11" s="557"/>
      <c r="X11" s="370"/>
      <c r="Y11" s="370"/>
      <c r="Z11" s="370"/>
      <c r="AA11" s="370"/>
      <c r="AB11" s="370"/>
      <c r="AC11" s="370"/>
      <c r="AD11" s="370"/>
      <c r="AE11" s="370"/>
      <c r="AF11" s="370"/>
      <c r="AG11" s="370"/>
      <c r="AH11" s="370"/>
      <c r="AI11" s="370"/>
      <c r="AJ11" s="370"/>
      <c r="AK11" s="370"/>
      <c r="AL11" s="558"/>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19" t="s">
        <v>122</v>
      </c>
      <c r="CU11" s="520"/>
      <c r="CV11" s="520"/>
      <c r="CW11" s="520"/>
      <c r="CX11" s="520"/>
      <c r="CY11" s="520"/>
      <c r="CZ11" s="520"/>
      <c r="DA11" s="521"/>
      <c r="DB11" s="519" t="s">
        <v>122</v>
      </c>
      <c r="DC11" s="520"/>
      <c r="DD11" s="520"/>
      <c r="DE11" s="520"/>
      <c r="DF11" s="520"/>
      <c r="DG11" s="520"/>
      <c r="DH11" s="520"/>
      <c r="DI11" s="521"/>
    </row>
    <row r="12" spans="1:119" ht="18.75" customHeight="1" x14ac:dyDescent="0.15">
      <c r="A12" s="168"/>
      <c r="B12" s="522" t="s">
        <v>123</v>
      </c>
      <c r="C12" s="523"/>
      <c r="D12" s="523"/>
      <c r="E12" s="523"/>
      <c r="F12" s="523"/>
      <c r="G12" s="523"/>
      <c r="H12" s="523"/>
      <c r="I12" s="523"/>
      <c r="J12" s="523"/>
      <c r="K12" s="524"/>
      <c r="L12" s="531" t="s">
        <v>124</v>
      </c>
      <c r="M12" s="532"/>
      <c r="N12" s="532"/>
      <c r="O12" s="532"/>
      <c r="P12" s="532"/>
      <c r="Q12" s="533"/>
      <c r="R12" s="534">
        <v>7480</v>
      </c>
      <c r="S12" s="535"/>
      <c r="T12" s="535"/>
      <c r="U12" s="535"/>
      <c r="V12" s="536"/>
      <c r="W12" s="537" t="s">
        <v>1</v>
      </c>
      <c r="X12" s="478"/>
      <c r="Y12" s="478"/>
      <c r="Z12" s="478"/>
      <c r="AA12" s="478"/>
      <c r="AB12" s="538"/>
      <c r="AC12" s="539" t="s">
        <v>125</v>
      </c>
      <c r="AD12" s="540"/>
      <c r="AE12" s="540"/>
      <c r="AF12" s="540"/>
      <c r="AG12" s="541"/>
      <c r="AH12" s="539" t="s">
        <v>126</v>
      </c>
      <c r="AI12" s="540"/>
      <c r="AJ12" s="540"/>
      <c r="AK12" s="540"/>
      <c r="AL12" s="542"/>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177993</v>
      </c>
      <c r="BO12" s="420"/>
      <c r="BP12" s="420"/>
      <c r="BQ12" s="420"/>
      <c r="BR12" s="420"/>
      <c r="BS12" s="420"/>
      <c r="BT12" s="420"/>
      <c r="BU12" s="421"/>
      <c r="BV12" s="419">
        <v>304328</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19" t="s">
        <v>122</v>
      </c>
      <c r="CU12" s="520"/>
      <c r="CV12" s="520"/>
      <c r="CW12" s="520"/>
      <c r="CX12" s="520"/>
      <c r="CY12" s="520"/>
      <c r="CZ12" s="520"/>
      <c r="DA12" s="521"/>
      <c r="DB12" s="519" t="s">
        <v>122</v>
      </c>
      <c r="DC12" s="520"/>
      <c r="DD12" s="520"/>
      <c r="DE12" s="520"/>
      <c r="DF12" s="520"/>
      <c r="DG12" s="520"/>
      <c r="DH12" s="520"/>
      <c r="DI12" s="521"/>
    </row>
    <row r="13" spans="1:119" ht="18.75" customHeight="1" x14ac:dyDescent="0.15">
      <c r="A13" s="168"/>
      <c r="B13" s="525"/>
      <c r="C13" s="526"/>
      <c r="D13" s="526"/>
      <c r="E13" s="526"/>
      <c r="F13" s="526"/>
      <c r="G13" s="526"/>
      <c r="H13" s="526"/>
      <c r="I13" s="526"/>
      <c r="J13" s="526"/>
      <c r="K13" s="527"/>
      <c r="L13" s="174"/>
      <c r="M13" s="503" t="s">
        <v>130</v>
      </c>
      <c r="N13" s="504"/>
      <c r="O13" s="504"/>
      <c r="P13" s="504"/>
      <c r="Q13" s="505"/>
      <c r="R13" s="506">
        <v>7309</v>
      </c>
      <c r="S13" s="507"/>
      <c r="T13" s="507"/>
      <c r="U13" s="507"/>
      <c r="V13" s="508"/>
      <c r="W13" s="509" t="s">
        <v>131</v>
      </c>
      <c r="X13" s="405"/>
      <c r="Y13" s="405"/>
      <c r="Z13" s="405"/>
      <c r="AA13" s="405"/>
      <c r="AB13" s="406"/>
      <c r="AC13" s="372">
        <v>442</v>
      </c>
      <c r="AD13" s="373"/>
      <c r="AE13" s="373"/>
      <c r="AF13" s="373"/>
      <c r="AG13" s="374"/>
      <c r="AH13" s="372">
        <v>500</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-279779</v>
      </c>
      <c r="BO13" s="420"/>
      <c r="BP13" s="420"/>
      <c r="BQ13" s="420"/>
      <c r="BR13" s="420"/>
      <c r="BS13" s="420"/>
      <c r="BT13" s="420"/>
      <c r="BU13" s="421"/>
      <c r="BV13" s="419">
        <v>-322698</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8.8000000000000007</v>
      </c>
      <c r="CU13" s="417"/>
      <c r="CV13" s="417"/>
      <c r="CW13" s="417"/>
      <c r="CX13" s="417"/>
      <c r="CY13" s="417"/>
      <c r="CZ13" s="417"/>
      <c r="DA13" s="418"/>
      <c r="DB13" s="416">
        <v>8.3000000000000007</v>
      </c>
      <c r="DC13" s="417"/>
      <c r="DD13" s="417"/>
      <c r="DE13" s="417"/>
      <c r="DF13" s="417"/>
      <c r="DG13" s="417"/>
      <c r="DH13" s="417"/>
      <c r="DI13" s="418"/>
    </row>
    <row r="14" spans="1:119" ht="18.75" customHeight="1" thickBot="1" x14ac:dyDescent="0.2">
      <c r="A14" s="168"/>
      <c r="B14" s="525"/>
      <c r="C14" s="526"/>
      <c r="D14" s="526"/>
      <c r="E14" s="526"/>
      <c r="F14" s="526"/>
      <c r="G14" s="526"/>
      <c r="H14" s="526"/>
      <c r="I14" s="526"/>
      <c r="J14" s="526"/>
      <c r="K14" s="527"/>
      <c r="L14" s="493" t="s">
        <v>135</v>
      </c>
      <c r="M14" s="543"/>
      <c r="N14" s="543"/>
      <c r="O14" s="543"/>
      <c r="P14" s="543"/>
      <c r="Q14" s="544"/>
      <c r="R14" s="506">
        <v>7584</v>
      </c>
      <c r="S14" s="507"/>
      <c r="T14" s="507"/>
      <c r="U14" s="507"/>
      <c r="V14" s="508"/>
      <c r="W14" s="510"/>
      <c r="X14" s="408"/>
      <c r="Y14" s="408"/>
      <c r="Z14" s="408"/>
      <c r="AA14" s="408"/>
      <c r="AB14" s="409"/>
      <c r="AC14" s="499">
        <v>11.8</v>
      </c>
      <c r="AD14" s="500"/>
      <c r="AE14" s="500"/>
      <c r="AF14" s="500"/>
      <c r="AG14" s="501"/>
      <c r="AH14" s="499">
        <v>12</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68"/>
      <c r="B15" s="525"/>
      <c r="C15" s="526"/>
      <c r="D15" s="526"/>
      <c r="E15" s="526"/>
      <c r="F15" s="526"/>
      <c r="G15" s="526"/>
      <c r="H15" s="526"/>
      <c r="I15" s="526"/>
      <c r="J15" s="526"/>
      <c r="K15" s="527"/>
      <c r="L15" s="174"/>
      <c r="M15" s="503" t="s">
        <v>130</v>
      </c>
      <c r="N15" s="504"/>
      <c r="O15" s="504"/>
      <c r="P15" s="504"/>
      <c r="Q15" s="505"/>
      <c r="R15" s="506">
        <v>7439</v>
      </c>
      <c r="S15" s="507"/>
      <c r="T15" s="507"/>
      <c r="U15" s="507"/>
      <c r="V15" s="508"/>
      <c r="W15" s="509" t="s">
        <v>137</v>
      </c>
      <c r="X15" s="405"/>
      <c r="Y15" s="405"/>
      <c r="Z15" s="405"/>
      <c r="AA15" s="405"/>
      <c r="AB15" s="406"/>
      <c r="AC15" s="372">
        <v>1050</v>
      </c>
      <c r="AD15" s="373"/>
      <c r="AE15" s="373"/>
      <c r="AF15" s="373"/>
      <c r="AG15" s="374"/>
      <c r="AH15" s="372">
        <v>1153</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1477443</v>
      </c>
      <c r="BO15" s="449"/>
      <c r="BP15" s="449"/>
      <c r="BQ15" s="449"/>
      <c r="BR15" s="449"/>
      <c r="BS15" s="449"/>
      <c r="BT15" s="449"/>
      <c r="BU15" s="450"/>
      <c r="BV15" s="448">
        <v>1582511</v>
      </c>
      <c r="BW15" s="449"/>
      <c r="BX15" s="449"/>
      <c r="BY15" s="449"/>
      <c r="BZ15" s="449"/>
      <c r="CA15" s="449"/>
      <c r="CB15" s="449"/>
      <c r="CC15" s="450"/>
      <c r="CD15" s="1214" t="s">
        <v>139</v>
      </c>
      <c r="CE15" s="1215"/>
      <c r="CF15" s="1215"/>
      <c r="CG15" s="1215"/>
      <c r="CH15" s="1215"/>
      <c r="CI15" s="1215"/>
      <c r="CJ15" s="1215"/>
      <c r="CK15" s="1215"/>
      <c r="CL15" s="1215"/>
      <c r="CM15" s="1215"/>
      <c r="CN15" s="1215"/>
      <c r="CO15" s="1215"/>
      <c r="CP15" s="1215"/>
      <c r="CQ15" s="1215"/>
      <c r="CR15" s="1215"/>
      <c r="CS15" s="1216"/>
      <c r="CT15" s="175"/>
      <c r="CU15" s="176"/>
      <c r="CV15" s="176"/>
      <c r="CW15" s="176"/>
      <c r="CX15" s="176"/>
      <c r="CY15" s="176"/>
      <c r="CZ15" s="176"/>
      <c r="DA15" s="177"/>
      <c r="DB15" s="175"/>
      <c r="DC15" s="176"/>
      <c r="DD15" s="176"/>
      <c r="DE15" s="176"/>
      <c r="DF15" s="176"/>
      <c r="DG15" s="176"/>
      <c r="DH15" s="176"/>
      <c r="DI15" s="177"/>
    </row>
    <row r="16" spans="1:119" ht="18.75" customHeight="1" x14ac:dyDescent="0.15">
      <c r="A16" s="168"/>
      <c r="B16" s="525"/>
      <c r="C16" s="526"/>
      <c r="D16" s="526"/>
      <c r="E16" s="526"/>
      <c r="F16" s="526"/>
      <c r="G16" s="526"/>
      <c r="H16" s="526"/>
      <c r="I16" s="526"/>
      <c r="J16" s="526"/>
      <c r="K16" s="527"/>
      <c r="L16" s="493" t="s">
        <v>140</v>
      </c>
      <c r="M16" s="494"/>
      <c r="N16" s="494"/>
      <c r="O16" s="494"/>
      <c r="P16" s="494"/>
      <c r="Q16" s="495"/>
      <c r="R16" s="496" t="s">
        <v>141</v>
      </c>
      <c r="S16" s="497"/>
      <c r="T16" s="497"/>
      <c r="U16" s="497"/>
      <c r="V16" s="498"/>
      <c r="W16" s="510"/>
      <c r="X16" s="408"/>
      <c r="Y16" s="408"/>
      <c r="Z16" s="408"/>
      <c r="AA16" s="408"/>
      <c r="AB16" s="409"/>
      <c r="AC16" s="499">
        <v>28.2</v>
      </c>
      <c r="AD16" s="500"/>
      <c r="AE16" s="500"/>
      <c r="AF16" s="500"/>
      <c r="AG16" s="501"/>
      <c r="AH16" s="499">
        <v>27.7</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2973029</v>
      </c>
      <c r="BO16" s="420"/>
      <c r="BP16" s="420"/>
      <c r="BQ16" s="420"/>
      <c r="BR16" s="420"/>
      <c r="BS16" s="420"/>
      <c r="BT16" s="420"/>
      <c r="BU16" s="421"/>
      <c r="BV16" s="419">
        <v>2833942</v>
      </c>
      <c r="BW16" s="420"/>
      <c r="BX16" s="420"/>
      <c r="BY16" s="420"/>
      <c r="BZ16" s="420"/>
      <c r="CA16" s="420"/>
      <c r="CB16" s="420"/>
      <c r="CC16" s="421"/>
      <c r="CD16" s="360"/>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8"/>
      <c r="B17" s="528"/>
      <c r="C17" s="529"/>
      <c r="D17" s="529"/>
      <c r="E17" s="529"/>
      <c r="F17" s="529"/>
      <c r="G17" s="529"/>
      <c r="H17" s="529"/>
      <c r="I17" s="529"/>
      <c r="J17" s="529"/>
      <c r="K17" s="530"/>
      <c r="L17" s="178"/>
      <c r="M17" s="512" t="s">
        <v>143</v>
      </c>
      <c r="N17" s="513"/>
      <c r="O17" s="513"/>
      <c r="P17" s="513"/>
      <c r="Q17" s="514"/>
      <c r="R17" s="496" t="s">
        <v>144</v>
      </c>
      <c r="S17" s="497"/>
      <c r="T17" s="497"/>
      <c r="U17" s="497"/>
      <c r="V17" s="498"/>
      <c r="W17" s="509" t="s">
        <v>145</v>
      </c>
      <c r="X17" s="405"/>
      <c r="Y17" s="405"/>
      <c r="Z17" s="405"/>
      <c r="AA17" s="405"/>
      <c r="AB17" s="406"/>
      <c r="AC17" s="372">
        <v>2238</v>
      </c>
      <c r="AD17" s="373"/>
      <c r="AE17" s="373"/>
      <c r="AF17" s="373"/>
      <c r="AG17" s="374"/>
      <c r="AH17" s="372">
        <v>2515</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1891225</v>
      </c>
      <c r="BO17" s="420"/>
      <c r="BP17" s="420"/>
      <c r="BQ17" s="420"/>
      <c r="BR17" s="420"/>
      <c r="BS17" s="420"/>
      <c r="BT17" s="420"/>
      <c r="BU17" s="421"/>
      <c r="BV17" s="419">
        <v>2032586</v>
      </c>
      <c r="BW17" s="420"/>
      <c r="BX17" s="420"/>
      <c r="BY17" s="420"/>
      <c r="BZ17" s="420"/>
      <c r="CA17" s="420"/>
      <c r="CB17" s="420"/>
      <c r="CC17" s="421"/>
      <c r="CD17" s="360"/>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8"/>
      <c r="B18" s="469" t="s">
        <v>147</v>
      </c>
      <c r="C18" s="470"/>
      <c r="D18" s="470"/>
      <c r="E18" s="471"/>
      <c r="F18" s="471"/>
      <c r="G18" s="471"/>
      <c r="H18" s="471"/>
      <c r="I18" s="471"/>
      <c r="J18" s="471"/>
      <c r="K18" s="471"/>
      <c r="L18" s="472">
        <v>82.01</v>
      </c>
      <c r="M18" s="472"/>
      <c r="N18" s="472"/>
      <c r="O18" s="472"/>
      <c r="P18" s="472"/>
      <c r="Q18" s="472"/>
      <c r="R18" s="473"/>
      <c r="S18" s="473"/>
      <c r="T18" s="473"/>
      <c r="U18" s="473"/>
      <c r="V18" s="474"/>
      <c r="W18" s="490"/>
      <c r="X18" s="491"/>
      <c r="Y18" s="491"/>
      <c r="Z18" s="491"/>
      <c r="AA18" s="491"/>
      <c r="AB18" s="515"/>
      <c r="AC18" s="389">
        <v>60</v>
      </c>
      <c r="AD18" s="390"/>
      <c r="AE18" s="390"/>
      <c r="AF18" s="390"/>
      <c r="AG18" s="475"/>
      <c r="AH18" s="389">
        <v>60.3</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2957207</v>
      </c>
      <c r="BO18" s="420"/>
      <c r="BP18" s="420"/>
      <c r="BQ18" s="420"/>
      <c r="BR18" s="420"/>
      <c r="BS18" s="420"/>
      <c r="BT18" s="420"/>
      <c r="BU18" s="421"/>
      <c r="BV18" s="419">
        <v>2840715</v>
      </c>
      <c r="BW18" s="420"/>
      <c r="BX18" s="420"/>
      <c r="BY18" s="420"/>
      <c r="BZ18" s="420"/>
      <c r="CA18" s="420"/>
      <c r="CB18" s="420"/>
      <c r="CC18" s="421"/>
      <c r="CD18" s="360"/>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8"/>
      <c r="B19" s="469" t="s">
        <v>149</v>
      </c>
      <c r="C19" s="470"/>
      <c r="D19" s="470"/>
      <c r="E19" s="471"/>
      <c r="F19" s="471"/>
      <c r="G19" s="471"/>
      <c r="H19" s="471"/>
      <c r="I19" s="471"/>
      <c r="J19" s="471"/>
      <c r="K19" s="471"/>
      <c r="L19" s="479">
        <v>95</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4545223</v>
      </c>
      <c r="BO19" s="420"/>
      <c r="BP19" s="420"/>
      <c r="BQ19" s="420"/>
      <c r="BR19" s="420"/>
      <c r="BS19" s="420"/>
      <c r="BT19" s="420"/>
      <c r="BU19" s="421"/>
      <c r="BV19" s="419">
        <v>4280028</v>
      </c>
      <c r="BW19" s="420"/>
      <c r="BX19" s="420"/>
      <c r="BY19" s="420"/>
      <c r="BZ19" s="420"/>
      <c r="CA19" s="420"/>
      <c r="CB19" s="420"/>
      <c r="CC19" s="421"/>
      <c r="CD19" s="360"/>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8"/>
      <c r="B20" s="469" t="s">
        <v>151</v>
      </c>
      <c r="C20" s="470"/>
      <c r="D20" s="470"/>
      <c r="E20" s="471"/>
      <c r="F20" s="471"/>
      <c r="G20" s="471"/>
      <c r="H20" s="471"/>
      <c r="I20" s="471"/>
      <c r="J20" s="471"/>
      <c r="K20" s="471"/>
      <c r="L20" s="479">
        <v>2483</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360"/>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8"/>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360"/>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8"/>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6112115</v>
      </c>
      <c r="BO22" s="449"/>
      <c r="BP22" s="449"/>
      <c r="BQ22" s="449"/>
      <c r="BR22" s="449"/>
      <c r="BS22" s="449"/>
      <c r="BT22" s="449"/>
      <c r="BU22" s="450"/>
      <c r="BV22" s="448">
        <v>5999806</v>
      </c>
      <c r="BW22" s="449"/>
      <c r="BX22" s="449"/>
      <c r="BY22" s="449"/>
      <c r="BZ22" s="449"/>
      <c r="CA22" s="449"/>
      <c r="CB22" s="449"/>
      <c r="CC22" s="450"/>
      <c r="CD22" s="360"/>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8"/>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5385560</v>
      </c>
      <c r="BO23" s="420"/>
      <c r="BP23" s="420"/>
      <c r="BQ23" s="420"/>
      <c r="BR23" s="420"/>
      <c r="BS23" s="420"/>
      <c r="BT23" s="420"/>
      <c r="BU23" s="421"/>
      <c r="BV23" s="419">
        <v>5240446</v>
      </c>
      <c r="BW23" s="420"/>
      <c r="BX23" s="420"/>
      <c r="BY23" s="420"/>
      <c r="BZ23" s="420"/>
      <c r="CA23" s="420"/>
      <c r="CB23" s="420"/>
      <c r="CC23" s="421"/>
      <c r="CD23" s="360"/>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8"/>
      <c r="B24" s="398"/>
      <c r="C24" s="399"/>
      <c r="D24" s="400"/>
      <c r="E24" s="375" t="s">
        <v>161</v>
      </c>
      <c r="F24" s="376"/>
      <c r="G24" s="376"/>
      <c r="H24" s="376"/>
      <c r="I24" s="376"/>
      <c r="J24" s="376"/>
      <c r="K24" s="377"/>
      <c r="L24" s="372">
        <v>1</v>
      </c>
      <c r="M24" s="373"/>
      <c r="N24" s="373"/>
      <c r="O24" s="373"/>
      <c r="P24" s="374"/>
      <c r="Q24" s="372">
        <v>7320</v>
      </c>
      <c r="R24" s="373"/>
      <c r="S24" s="373"/>
      <c r="T24" s="373"/>
      <c r="U24" s="373"/>
      <c r="V24" s="374"/>
      <c r="W24" s="462"/>
      <c r="X24" s="399"/>
      <c r="Y24" s="400"/>
      <c r="Z24" s="375" t="s">
        <v>162</v>
      </c>
      <c r="AA24" s="376"/>
      <c r="AB24" s="376"/>
      <c r="AC24" s="376"/>
      <c r="AD24" s="376"/>
      <c r="AE24" s="376"/>
      <c r="AF24" s="376"/>
      <c r="AG24" s="377"/>
      <c r="AH24" s="372">
        <v>98</v>
      </c>
      <c r="AI24" s="373"/>
      <c r="AJ24" s="373"/>
      <c r="AK24" s="373"/>
      <c r="AL24" s="374"/>
      <c r="AM24" s="372">
        <v>273518</v>
      </c>
      <c r="AN24" s="373"/>
      <c r="AO24" s="373"/>
      <c r="AP24" s="373"/>
      <c r="AQ24" s="373"/>
      <c r="AR24" s="374"/>
      <c r="AS24" s="372">
        <v>2791</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4554802</v>
      </c>
      <c r="BO24" s="420"/>
      <c r="BP24" s="420"/>
      <c r="BQ24" s="420"/>
      <c r="BR24" s="420"/>
      <c r="BS24" s="420"/>
      <c r="BT24" s="420"/>
      <c r="BU24" s="421"/>
      <c r="BV24" s="419">
        <v>4269952</v>
      </c>
      <c r="BW24" s="420"/>
      <c r="BX24" s="420"/>
      <c r="BY24" s="420"/>
      <c r="BZ24" s="420"/>
      <c r="CA24" s="420"/>
      <c r="CB24" s="420"/>
      <c r="CC24" s="421"/>
      <c r="CD24" s="360"/>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8"/>
      <c r="B25" s="398"/>
      <c r="C25" s="399"/>
      <c r="D25" s="400"/>
      <c r="E25" s="375" t="s">
        <v>164</v>
      </c>
      <c r="F25" s="376"/>
      <c r="G25" s="376"/>
      <c r="H25" s="376"/>
      <c r="I25" s="376"/>
      <c r="J25" s="376"/>
      <c r="K25" s="377"/>
      <c r="L25" s="372">
        <v>1</v>
      </c>
      <c r="M25" s="373"/>
      <c r="N25" s="373"/>
      <c r="O25" s="373"/>
      <c r="P25" s="374"/>
      <c r="Q25" s="372">
        <v>5550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1372414</v>
      </c>
      <c r="BO25" s="449"/>
      <c r="BP25" s="449"/>
      <c r="BQ25" s="449"/>
      <c r="BR25" s="449"/>
      <c r="BS25" s="449"/>
      <c r="BT25" s="449"/>
      <c r="BU25" s="450"/>
      <c r="BV25" s="448">
        <v>1251214</v>
      </c>
      <c r="BW25" s="449"/>
      <c r="BX25" s="449"/>
      <c r="BY25" s="449"/>
      <c r="BZ25" s="449"/>
      <c r="CA25" s="449"/>
      <c r="CB25" s="449"/>
      <c r="CC25" s="450"/>
      <c r="CD25" s="360"/>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8"/>
      <c r="B26" s="398"/>
      <c r="C26" s="399"/>
      <c r="D26" s="400"/>
      <c r="E26" s="375" t="s">
        <v>167</v>
      </c>
      <c r="F26" s="376"/>
      <c r="G26" s="376"/>
      <c r="H26" s="376"/>
      <c r="I26" s="376"/>
      <c r="J26" s="376"/>
      <c r="K26" s="377"/>
      <c r="L26" s="372">
        <v>1</v>
      </c>
      <c r="M26" s="373"/>
      <c r="N26" s="373"/>
      <c r="O26" s="373"/>
      <c r="P26" s="374"/>
      <c r="Q26" s="372">
        <v>5000</v>
      </c>
      <c r="R26" s="373"/>
      <c r="S26" s="373"/>
      <c r="T26" s="373"/>
      <c r="U26" s="373"/>
      <c r="V26" s="374"/>
      <c r="W26" s="462"/>
      <c r="X26" s="399"/>
      <c r="Y26" s="400"/>
      <c r="Z26" s="375" t="s">
        <v>168</v>
      </c>
      <c r="AA26" s="430"/>
      <c r="AB26" s="430"/>
      <c r="AC26" s="430"/>
      <c r="AD26" s="430"/>
      <c r="AE26" s="430"/>
      <c r="AF26" s="430"/>
      <c r="AG26" s="431"/>
      <c r="AH26" s="372">
        <v>5</v>
      </c>
      <c r="AI26" s="373"/>
      <c r="AJ26" s="373"/>
      <c r="AK26" s="373"/>
      <c r="AL26" s="374"/>
      <c r="AM26" s="372">
        <v>14310</v>
      </c>
      <c r="AN26" s="373"/>
      <c r="AO26" s="373"/>
      <c r="AP26" s="373"/>
      <c r="AQ26" s="373"/>
      <c r="AR26" s="374"/>
      <c r="AS26" s="372">
        <v>2862</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360"/>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8"/>
      <c r="B27" s="398"/>
      <c r="C27" s="399"/>
      <c r="D27" s="400"/>
      <c r="E27" s="375" t="s">
        <v>170</v>
      </c>
      <c r="F27" s="376"/>
      <c r="G27" s="376"/>
      <c r="H27" s="376"/>
      <c r="I27" s="376"/>
      <c r="J27" s="376"/>
      <c r="K27" s="377"/>
      <c r="L27" s="372">
        <v>1</v>
      </c>
      <c r="M27" s="373"/>
      <c r="N27" s="373"/>
      <c r="O27" s="373"/>
      <c r="P27" s="374"/>
      <c r="Q27" s="372">
        <v>2940</v>
      </c>
      <c r="R27" s="373"/>
      <c r="S27" s="373"/>
      <c r="T27" s="373"/>
      <c r="U27" s="373"/>
      <c r="V27" s="374"/>
      <c r="W27" s="462"/>
      <c r="X27" s="399"/>
      <c r="Y27" s="400"/>
      <c r="Z27" s="375" t="s">
        <v>171</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357"/>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8"/>
      <c r="B28" s="398"/>
      <c r="C28" s="399"/>
      <c r="D28" s="400"/>
      <c r="E28" s="375" t="s">
        <v>173</v>
      </c>
      <c r="F28" s="376"/>
      <c r="G28" s="376"/>
      <c r="H28" s="376"/>
      <c r="I28" s="376"/>
      <c r="J28" s="376"/>
      <c r="K28" s="377"/>
      <c r="L28" s="372">
        <v>1</v>
      </c>
      <c r="M28" s="373"/>
      <c r="N28" s="373"/>
      <c r="O28" s="373"/>
      <c r="P28" s="374"/>
      <c r="Q28" s="372">
        <v>2410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959973</v>
      </c>
      <c r="BO28" s="449"/>
      <c r="BP28" s="449"/>
      <c r="BQ28" s="449"/>
      <c r="BR28" s="449"/>
      <c r="BS28" s="449"/>
      <c r="BT28" s="449"/>
      <c r="BU28" s="450"/>
      <c r="BV28" s="448">
        <v>897483</v>
      </c>
      <c r="BW28" s="449"/>
      <c r="BX28" s="449"/>
      <c r="BY28" s="449"/>
      <c r="BZ28" s="449"/>
      <c r="CA28" s="449"/>
      <c r="CB28" s="449"/>
      <c r="CC28" s="450"/>
      <c r="CD28" s="360"/>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8"/>
      <c r="B29" s="398"/>
      <c r="C29" s="399"/>
      <c r="D29" s="400"/>
      <c r="E29" s="375" t="s">
        <v>176</v>
      </c>
      <c r="F29" s="376"/>
      <c r="G29" s="376"/>
      <c r="H29" s="376"/>
      <c r="I29" s="376"/>
      <c r="J29" s="376"/>
      <c r="K29" s="377"/>
      <c r="L29" s="372">
        <v>10</v>
      </c>
      <c r="M29" s="373"/>
      <c r="N29" s="373"/>
      <c r="O29" s="373"/>
      <c r="P29" s="374"/>
      <c r="Q29" s="372">
        <v>2260</v>
      </c>
      <c r="R29" s="373"/>
      <c r="S29" s="373"/>
      <c r="T29" s="373"/>
      <c r="U29" s="373"/>
      <c r="V29" s="374"/>
      <c r="W29" s="463"/>
      <c r="X29" s="464"/>
      <c r="Y29" s="465"/>
      <c r="Z29" s="375" t="s">
        <v>177</v>
      </c>
      <c r="AA29" s="376"/>
      <c r="AB29" s="376"/>
      <c r="AC29" s="376"/>
      <c r="AD29" s="376"/>
      <c r="AE29" s="376"/>
      <c r="AF29" s="376"/>
      <c r="AG29" s="377"/>
      <c r="AH29" s="372">
        <v>98</v>
      </c>
      <c r="AI29" s="373"/>
      <c r="AJ29" s="373"/>
      <c r="AK29" s="373"/>
      <c r="AL29" s="374"/>
      <c r="AM29" s="372">
        <v>273518</v>
      </c>
      <c r="AN29" s="373"/>
      <c r="AO29" s="373"/>
      <c r="AP29" s="373"/>
      <c r="AQ29" s="373"/>
      <c r="AR29" s="374"/>
      <c r="AS29" s="372">
        <v>2791</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716552</v>
      </c>
      <c r="BO29" s="420"/>
      <c r="BP29" s="420"/>
      <c r="BQ29" s="420"/>
      <c r="BR29" s="420"/>
      <c r="BS29" s="420"/>
      <c r="BT29" s="420"/>
      <c r="BU29" s="421"/>
      <c r="BV29" s="419">
        <v>666190</v>
      </c>
      <c r="BW29" s="420"/>
      <c r="BX29" s="420"/>
      <c r="BY29" s="420"/>
      <c r="BZ29" s="420"/>
      <c r="CA29" s="420"/>
      <c r="CB29" s="420"/>
      <c r="CC29" s="421"/>
      <c r="CD29" s="357"/>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8"/>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95.9</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2284793</v>
      </c>
      <c r="BO30" s="454"/>
      <c r="BP30" s="454"/>
      <c r="BQ30" s="454"/>
      <c r="BR30" s="454"/>
      <c r="BS30" s="454"/>
      <c r="BT30" s="454"/>
      <c r="BU30" s="455"/>
      <c r="BV30" s="453">
        <v>2076743</v>
      </c>
      <c r="BW30" s="454"/>
      <c r="BX30" s="454"/>
      <c r="BY30" s="454"/>
      <c r="BZ30" s="454"/>
      <c r="CA30" s="454"/>
      <c r="CB30" s="454"/>
      <c r="CC30" s="455"/>
      <c r="CD30" s="361"/>
      <c r="CE30" s="179"/>
      <c r="CF30" s="179"/>
      <c r="CG30" s="179"/>
      <c r="CH30" s="179"/>
      <c r="CI30" s="179"/>
      <c r="CJ30" s="179"/>
      <c r="CK30" s="179"/>
      <c r="CL30" s="179"/>
      <c r="CM30" s="179"/>
      <c r="CN30" s="179"/>
      <c r="CO30" s="179"/>
      <c r="CP30" s="179"/>
      <c r="CQ30" s="179"/>
      <c r="CR30" s="179"/>
      <c r="CS30" s="180"/>
      <c r="CT30" s="181"/>
      <c r="CU30" s="182"/>
      <c r="CV30" s="182"/>
      <c r="CW30" s="182"/>
      <c r="CX30" s="182"/>
      <c r="CY30" s="182"/>
      <c r="CZ30" s="182"/>
      <c r="DA30" s="183"/>
      <c r="DB30" s="181"/>
      <c r="DC30" s="182"/>
      <c r="DD30" s="182"/>
      <c r="DE30" s="182"/>
      <c r="DF30" s="182"/>
      <c r="DG30" s="182"/>
      <c r="DH30" s="182"/>
      <c r="DI30" s="183"/>
    </row>
    <row r="31" spans="1:113" ht="13.5" customHeight="1" x14ac:dyDescent="0.15">
      <c r="A31" s="168"/>
      <c r="B31" s="184"/>
      <c r="DI31" s="185"/>
    </row>
    <row r="32" spans="1:113" ht="13.5" customHeight="1" x14ac:dyDescent="0.15">
      <c r="A32" s="168"/>
      <c r="B32" s="186"/>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85"/>
    </row>
    <row r="33" spans="1:113" ht="13.5" customHeight="1" x14ac:dyDescent="0.15">
      <c r="A33" s="168"/>
      <c r="B33" s="186"/>
      <c r="C33" s="371" t="s">
        <v>186</v>
      </c>
      <c r="D33" s="371"/>
      <c r="E33" s="370" t="s">
        <v>187</v>
      </c>
      <c r="F33" s="370"/>
      <c r="G33" s="370"/>
      <c r="H33" s="370"/>
      <c r="I33" s="370"/>
      <c r="J33" s="370"/>
      <c r="K33" s="370"/>
      <c r="L33" s="370"/>
      <c r="M33" s="370"/>
      <c r="N33" s="370"/>
      <c r="O33" s="370"/>
      <c r="P33" s="370"/>
      <c r="Q33" s="370"/>
      <c r="R33" s="370"/>
      <c r="S33" s="370"/>
      <c r="T33" s="358"/>
      <c r="U33" s="371" t="s">
        <v>186</v>
      </c>
      <c r="V33" s="371"/>
      <c r="W33" s="370" t="s">
        <v>187</v>
      </c>
      <c r="X33" s="370"/>
      <c r="Y33" s="370"/>
      <c r="Z33" s="370"/>
      <c r="AA33" s="370"/>
      <c r="AB33" s="370"/>
      <c r="AC33" s="370"/>
      <c r="AD33" s="370"/>
      <c r="AE33" s="370"/>
      <c r="AF33" s="370"/>
      <c r="AG33" s="370"/>
      <c r="AH33" s="370"/>
      <c r="AI33" s="370"/>
      <c r="AJ33" s="370"/>
      <c r="AK33" s="370"/>
      <c r="AL33" s="358"/>
      <c r="AM33" s="371" t="s">
        <v>186</v>
      </c>
      <c r="AN33" s="371"/>
      <c r="AO33" s="370" t="s">
        <v>187</v>
      </c>
      <c r="AP33" s="370"/>
      <c r="AQ33" s="370"/>
      <c r="AR33" s="370"/>
      <c r="AS33" s="370"/>
      <c r="AT33" s="370"/>
      <c r="AU33" s="370"/>
      <c r="AV33" s="370"/>
      <c r="AW33" s="370"/>
      <c r="AX33" s="370"/>
      <c r="AY33" s="370"/>
      <c r="AZ33" s="370"/>
      <c r="BA33" s="370"/>
      <c r="BB33" s="370"/>
      <c r="BC33" s="370"/>
      <c r="BD33" s="362"/>
      <c r="BE33" s="370" t="s">
        <v>188</v>
      </c>
      <c r="BF33" s="370"/>
      <c r="BG33" s="370" t="s">
        <v>189</v>
      </c>
      <c r="BH33" s="370"/>
      <c r="BI33" s="370"/>
      <c r="BJ33" s="370"/>
      <c r="BK33" s="370"/>
      <c r="BL33" s="370"/>
      <c r="BM33" s="370"/>
      <c r="BN33" s="370"/>
      <c r="BO33" s="370"/>
      <c r="BP33" s="370"/>
      <c r="BQ33" s="370"/>
      <c r="BR33" s="370"/>
      <c r="BS33" s="370"/>
      <c r="BT33" s="370"/>
      <c r="BU33" s="370"/>
      <c r="BV33" s="362"/>
      <c r="BW33" s="371" t="s">
        <v>188</v>
      </c>
      <c r="BX33" s="371"/>
      <c r="BY33" s="370" t="s">
        <v>190</v>
      </c>
      <c r="BZ33" s="370"/>
      <c r="CA33" s="370"/>
      <c r="CB33" s="370"/>
      <c r="CC33" s="370"/>
      <c r="CD33" s="370"/>
      <c r="CE33" s="370"/>
      <c r="CF33" s="370"/>
      <c r="CG33" s="370"/>
      <c r="CH33" s="370"/>
      <c r="CI33" s="370"/>
      <c r="CJ33" s="370"/>
      <c r="CK33" s="370"/>
      <c r="CL33" s="370"/>
      <c r="CM33" s="370"/>
      <c r="CN33" s="358"/>
      <c r="CO33" s="371" t="s">
        <v>186</v>
      </c>
      <c r="CP33" s="371"/>
      <c r="CQ33" s="370" t="s">
        <v>191</v>
      </c>
      <c r="CR33" s="370"/>
      <c r="CS33" s="370"/>
      <c r="CT33" s="370"/>
      <c r="CU33" s="370"/>
      <c r="CV33" s="370"/>
      <c r="CW33" s="370"/>
      <c r="CX33" s="370"/>
      <c r="CY33" s="370"/>
      <c r="CZ33" s="370"/>
      <c r="DA33" s="370"/>
      <c r="DB33" s="370"/>
      <c r="DC33" s="370"/>
      <c r="DD33" s="370"/>
      <c r="DE33" s="370"/>
      <c r="DF33" s="358"/>
      <c r="DG33" s="369" t="s">
        <v>192</v>
      </c>
      <c r="DH33" s="369"/>
      <c r="DI33" s="359"/>
    </row>
    <row r="34" spans="1:113" ht="32.25" customHeight="1" x14ac:dyDescent="0.15">
      <c r="A34" s="168"/>
      <c r="B34" s="186"/>
      <c r="C34" s="367">
        <f>IF(E34="","",1)</f>
        <v>1</v>
      </c>
      <c r="D34" s="367"/>
      <c r="E34" s="368" t="str">
        <f>IF('[1]各会計、関係団体の財政状況及び健全化判断比率'!B7="","",'[1]各会計、関係団体の財政状況及び健全化判断比率'!B7)</f>
        <v>一般会計</v>
      </c>
      <c r="F34" s="368"/>
      <c r="G34" s="368"/>
      <c r="H34" s="368"/>
      <c r="I34" s="368"/>
      <c r="J34" s="368"/>
      <c r="K34" s="368"/>
      <c r="L34" s="368"/>
      <c r="M34" s="368"/>
      <c r="N34" s="368"/>
      <c r="O34" s="368"/>
      <c r="P34" s="368"/>
      <c r="Q34" s="368"/>
      <c r="R34" s="368"/>
      <c r="S34" s="368"/>
      <c r="T34" s="168"/>
      <c r="U34" s="367">
        <f>IF(W34="","",MAX(C34:D43)+1)</f>
        <v>2</v>
      </c>
      <c r="V34" s="367"/>
      <c r="W34" s="368" t="str">
        <f>IF('[1]各会計、関係団体の財政状況及び健全化判断比率'!B28="","",'[1]各会計、関係団体の財政状況及び健全化判断比率'!B28)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8"/>
      <c r="AM34" s="367">
        <f>IF(AO34="","",MAX(C34:D43,U34:V43)+1)</f>
        <v>5</v>
      </c>
      <c r="AN34" s="367"/>
      <c r="AO34" s="368" t="str">
        <f>IF('[1]各会計、関係団体の財政状況及び健全化判断比率'!B31="","",'[1]各会計、関係団体の財政状況及び健全化判断比率'!B31)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68"/>
      <c r="BE34" s="367">
        <f>IF(BG34="","",MAX(C34:D43,U34:V43,AM34:AN43)+1)</f>
        <v>7</v>
      </c>
      <c r="BF34" s="367"/>
      <c r="BG34" s="368" t="str">
        <f>IF('[1]各会計、関係団体の財政状況及び健全化判断比率'!B33="","",'[1]各会計、関係団体の財政状況及び健全化判断比率'!B33)</f>
        <v>宅地分譲事業特別会計</v>
      </c>
      <c r="BH34" s="368"/>
      <c r="BI34" s="368"/>
      <c r="BJ34" s="368"/>
      <c r="BK34" s="368"/>
      <c r="BL34" s="368"/>
      <c r="BM34" s="368"/>
      <c r="BN34" s="368"/>
      <c r="BO34" s="368"/>
      <c r="BP34" s="368"/>
      <c r="BQ34" s="368"/>
      <c r="BR34" s="368"/>
      <c r="BS34" s="368"/>
      <c r="BT34" s="368"/>
      <c r="BU34" s="368"/>
      <c r="BV34" s="168"/>
      <c r="BW34" s="367" t="str">
        <f>IF(BY34="","",MAX(C34:D43,U34:V43,AM34:AN43,BE34:BF43)+1)</f>
        <v/>
      </c>
      <c r="BX34" s="367"/>
      <c r="BY34" s="368" t="str">
        <f>IF('[1]各会計、関係団体の財政状況及び健全化判断比率'!B68="","",'[1]各会計、関係団体の財政状況及び健全化判断比率'!B68)</f>
        <v/>
      </c>
      <c r="BZ34" s="368"/>
      <c r="CA34" s="368"/>
      <c r="CB34" s="368"/>
      <c r="CC34" s="368"/>
      <c r="CD34" s="368"/>
      <c r="CE34" s="368"/>
      <c r="CF34" s="368"/>
      <c r="CG34" s="368"/>
      <c r="CH34" s="368"/>
      <c r="CI34" s="368"/>
      <c r="CJ34" s="368"/>
      <c r="CK34" s="368"/>
      <c r="CL34" s="368"/>
      <c r="CM34" s="368"/>
      <c r="CN34" s="168"/>
      <c r="CO34" s="367" t="str">
        <f>IF(CQ34="","",MAX(C34:D43,U34:V43,AM34:AN43,BE34:BF43,BW34:BX43)+1)</f>
        <v/>
      </c>
      <c r="CP34" s="367"/>
      <c r="CQ34" s="368" t="str">
        <f>IF('[1]各会計、関係団体の財政状況及び健全化判断比率'!BS7="","",'[1]各会計、関係団体の財政状況及び健全化判断比率'!BS7)</f>
        <v/>
      </c>
      <c r="CR34" s="368"/>
      <c r="CS34" s="368"/>
      <c r="CT34" s="368"/>
      <c r="CU34" s="368"/>
      <c r="CV34" s="368"/>
      <c r="CW34" s="368"/>
      <c r="CX34" s="368"/>
      <c r="CY34" s="368"/>
      <c r="CZ34" s="368"/>
      <c r="DA34" s="368"/>
      <c r="DB34" s="368"/>
      <c r="DC34" s="368"/>
      <c r="DD34" s="368"/>
      <c r="DE34" s="368"/>
      <c r="DG34" s="365" t="str">
        <f>IF('[1]各会計、関係団体の財政状況及び健全化判断比率'!BR7="","",'[1]各会計、関係団体の財政状況及び健全化判断比率'!BR7)</f>
        <v/>
      </c>
      <c r="DH34" s="365"/>
      <c r="DI34" s="359"/>
    </row>
    <row r="35" spans="1:113" ht="32.25" customHeight="1" x14ac:dyDescent="0.15">
      <c r="A35" s="168"/>
      <c r="B35" s="186"/>
      <c r="C35" s="367" t="str">
        <f>IF(E35="","",C34+1)</f>
        <v/>
      </c>
      <c r="D35" s="367"/>
      <c r="E35" s="368" t="str">
        <f>IF('[1]各会計、関係団体の財政状況及び健全化判断比率'!B8="","",'[1]各会計、関係団体の財政状況及び健全化判断比率'!B8)</f>
        <v/>
      </c>
      <c r="F35" s="368"/>
      <c r="G35" s="368"/>
      <c r="H35" s="368"/>
      <c r="I35" s="368"/>
      <c r="J35" s="368"/>
      <c r="K35" s="368"/>
      <c r="L35" s="368"/>
      <c r="M35" s="368"/>
      <c r="N35" s="368"/>
      <c r="O35" s="368"/>
      <c r="P35" s="368"/>
      <c r="Q35" s="368"/>
      <c r="R35" s="368"/>
      <c r="S35" s="368"/>
      <c r="T35" s="168"/>
      <c r="U35" s="367">
        <f>IF(W35="","",U34+1)</f>
        <v>3</v>
      </c>
      <c r="V35" s="367"/>
      <c r="W35" s="368" t="str">
        <f>IF('[1]各会計、関係団体の財政状況及び健全化判断比率'!B29="","",'[1]各会計、関係団体の財政状況及び健全化判断比率'!B29)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8"/>
      <c r="AM35" s="367">
        <f t="shared" ref="AM35:AM43" si="0">IF(AO35="","",AM34+1)</f>
        <v>6</v>
      </c>
      <c r="AN35" s="367"/>
      <c r="AO35" s="368" t="str">
        <f>IF('[1]各会計、関係団体の財政状況及び健全化判断比率'!B32="","",'[1]各会計、関係団体の財政状況及び健全化判断比率'!B32)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68"/>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8"/>
      <c r="BW35" s="367" t="str">
        <f t="shared" ref="BW35:BW43" si="2">IF(BY35="","",BW34+1)</f>
        <v/>
      </c>
      <c r="BX35" s="367"/>
      <c r="BY35" s="368" t="str">
        <f>IF('[1]各会計、関係団体の財政状況及び健全化判断比率'!B69="","",'[1]各会計、関係団体の財政状況及び健全化判断比率'!B69)</f>
        <v/>
      </c>
      <c r="BZ35" s="368"/>
      <c r="CA35" s="368"/>
      <c r="CB35" s="368"/>
      <c r="CC35" s="368"/>
      <c r="CD35" s="368"/>
      <c r="CE35" s="368"/>
      <c r="CF35" s="368"/>
      <c r="CG35" s="368"/>
      <c r="CH35" s="368"/>
      <c r="CI35" s="368"/>
      <c r="CJ35" s="368"/>
      <c r="CK35" s="368"/>
      <c r="CL35" s="368"/>
      <c r="CM35" s="368"/>
      <c r="CN35" s="168"/>
      <c r="CO35" s="367" t="str">
        <f t="shared" ref="CO35:CO43" si="3">IF(CQ35="","",CO34+1)</f>
        <v/>
      </c>
      <c r="CP35" s="367"/>
      <c r="CQ35" s="368" t="str">
        <f>IF('[1]各会計、関係団体の財政状況及び健全化判断比率'!BS8="","",'[1]各会計、関係団体の財政状況及び健全化判断比率'!BS8)</f>
        <v/>
      </c>
      <c r="CR35" s="368"/>
      <c r="CS35" s="368"/>
      <c r="CT35" s="368"/>
      <c r="CU35" s="368"/>
      <c r="CV35" s="368"/>
      <c r="CW35" s="368"/>
      <c r="CX35" s="368"/>
      <c r="CY35" s="368"/>
      <c r="CZ35" s="368"/>
      <c r="DA35" s="368"/>
      <c r="DB35" s="368"/>
      <c r="DC35" s="368"/>
      <c r="DD35" s="368"/>
      <c r="DE35" s="368"/>
      <c r="DG35" s="365" t="str">
        <f>IF('[1]各会計、関係団体の財政状況及び健全化判断比率'!BR8="","",'[1]各会計、関係団体の財政状況及び健全化判断比率'!BR8)</f>
        <v/>
      </c>
      <c r="DH35" s="365"/>
      <c r="DI35" s="359"/>
    </row>
    <row r="36" spans="1:113" ht="32.25" customHeight="1" x14ac:dyDescent="0.15">
      <c r="A36" s="168"/>
      <c r="B36" s="186"/>
      <c r="C36" s="367" t="str">
        <f>IF(E36="","",C35+1)</f>
        <v/>
      </c>
      <c r="D36" s="367"/>
      <c r="E36" s="368" t="str">
        <f>IF('[1]各会計、関係団体の財政状況及び健全化判断比率'!B9="","",'[1]各会計、関係団体の財政状況及び健全化判断比率'!B9)</f>
        <v/>
      </c>
      <c r="F36" s="368"/>
      <c r="G36" s="368"/>
      <c r="H36" s="368"/>
      <c r="I36" s="368"/>
      <c r="J36" s="368"/>
      <c r="K36" s="368"/>
      <c r="L36" s="368"/>
      <c r="M36" s="368"/>
      <c r="N36" s="368"/>
      <c r="O36" s="368"/>
      <c r="P36" s="368"/>
      <c r="Q36" s="368"/>
      <c r="R36" s="368"/>
      <c r="S36" s="368"/>
      <c r="T36" s="168"/>
      <c r="U36" s="367">
        <f t="shared" ref="U36:U43" si="4">IF(W36="","",U35+1)</f>
        <v>4</v>
      </c>
      <c r="V36" s="367"/>
      <c r="W36" s="368" t="str">
        <f>IF('[1]各会計、関係団体の財政状況及び健全化判断比率'!B30="","",'[1]各会計、関係団体の財政状況及び健全化判断比率'!B30)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8"/>
      <c r="AM36" s="367" t="str">
        <f t="shared" si="0"/>
        <v/>
      </c>
      <c r="AN36" s="367"/>
      <c r="AO36" s="368"/>
      <c r="AP36" s="368"/>
      <c r="AQ36" s="368"/>
      <c r="AR36" s="368"/>
      <c r="AS36" s="368"/>
      <c r="AT36" s="368"/>
      <c r="AU36" s="368"/>
      <c r="AV36" s="368"/>
      <c r="AW36" s="368"/>
      <c r="AX36" s="368"/>
      <c r="AY36" s="368"/>
      <c r="AZ36" s="368"/>
      <c r="BA36" s="368"/>
      <c r="BB36" s="368"/>
      <c r="BC36" s="368"/>
      <c r="BD36" s="168"/>
      <c r="BE36" s="367" t="str">
        <f t="shared" si="1"/>
        <v/>
      </c>
      <c r="BF36" s="367"/>
      <c r="BG36" s="368"/>
      <c r="BH36" s="368"/>
      <c r="BI36" s="368"/>
      <c r="BJ36" s="368"/>
      <c r="BK36" s="368"/>
      <c r="BL36" s="368"/>
      <c r="BM36" s="368"/>
      <c r="BN36" s="368"/>
      <c r="BO36" s="368"/>
      <c r="BP36" s="368"/>
      <c r="BQ36" s="368"/>
      <c r="BR36" s="368"/>
      <c r="BS36" s="368"/>
      <c r="BT36" s="368"/>
      <c r="BU36" s="368"/>
      <c r="BV36" s="168"/>
      <c r="BW36" s="367" t="str">
        <f t="shared" si="2"/>
        <v/>
      </c>
      <c r="BX36" s="367"/>
      <c r="BY36" s="368" t="str">
        <f>IF('[1]各会計、関係団体の財政状況及び健全化判断比率'!B70="","",'[1]各会計、関係団体の財政状況及び健全化判断比率'!B70)</f>
        <v/>
      </c>
      <c r="BZ36" s="368"/>
      <c r="CA36" s="368"/>
      <c r="CB36" s="368"/>
      <c r="CC36" s="368"/>
      <c r="CD36" s="368"/>
      <c r="CE36" s="368"/>
      <c r="CF36" s="368"/>
      <c r="CG36" s="368"/>
      <c r="CH36" s="368"/>
      <c r="CI36" s="368"/>
      <c r="CJ36" s="368"/>
      <c r="CK36" s="368"/>
      <c r="CL36" s="368"/>
      <c r="CM36" s="368"/>
      <c r="CN36" s="168"/>
      <c r="CO36" s="367" t="str">
        <f t="shared" si="3"/>
        <v/>
      </c>
      <c r="CP36" s="367"/>
      <c r="CQ36" s="368" t="str">
        <f>IF('[1]各会計、関係団体の財政状況及び健全化判断比率'!BS9="","",'[1]各会計、関係団体の財政状況及び健全化判断比率'!BS9)</f>
        <v/>
      </c>
      <c r="CR36" s="368"/>
      <c r="CS36" s="368"/>
      <c r="CT36" s="368"/>
      <c r="CU36" s="368"/>
      <c r="CV36" s="368"/>
      <c r="CW36" s="368"/>
      <c r="CX36" s="368"/>
      <c r="CY36" s="368"/>
      <c r="CZ36" s="368"/>
      <c r="DA36" s="368"/>
      <c r="DB36" s="368"/>
      <c r="DC36" s="368"/>
      <c r="DD36" s="368"/>
      <c r="DE36" s="368"/>
      <c r="DG36" s="365" t="str">
        <f>IF('[1]各会計、関係団体の財政状況及び健全化判断比率'!BR9="","",'[1]各会計、関係団体の財政状況及び健全化判断比率'!BR9)</f>
        <v/>
      </c>
      <c r="DH36" s="365"/>
      <c r="DI36" s="359"/>
    </row>
    <row r="37" spans="1:113" ht="32.25" customHeight="1" x14ac:dyDescent="0.15">
      <c r="A37" s="168"/>
      <c r="B37" s="186"/>
      <c r="C37" s="367" t="str">
        <f>IF(E37="","",C36+1)</f>
        <v/>
      </c>
      <c r="D37" s="367"/>
      <c r="E37" s="368" t="str">
        <f>IF('[1]各会計、関係団体の財政状況及び健全化判断比率'!B10="","",'[1]各会計、関係団体の財政状況及び健全化判断比率'!B10)</f>
        <v/>
      </c>
      <c r="F37" s="368"/>
      <c r="G37" s="368"/>
      <c r="H37" s="368"/>
      <c r="I37" s="368"/>
      <c r="J37" s="368"/>
      <c r="K37" s="368"/>
      <c r="L37" s="368"/>
      <c r="M37" s="368"/>
      <c r="N37" s="368"/>
      <c r="O37" s="368"/>
      <c r="P37" s="368"/>
      <c r="Q37" s="368"/>
      <c r="R37" s="368"/>
      <c r="S37" s="368"/>
      <c r="T37" s="168"/>
      <c r="U37" s="367" t="str">
        <f t="shared" si="4"/>
        <v/>
      </c>
      <c r="V37" s="367"/>
      <c r="W37" s="368"/>
      <c r="X37" s="368"/>
      <c r="Y37" s="368"/>
      <c r="Z37" s="368"/>
      <c r="AA37" s="368"/>
      <c r="AB37" s="368"/>
      <c r="AC37" s="368"/>
      <c r="AD37" s="368"/>
      <c r="AE37" s="368"/>
      <c r="AF37" s="368"/>
      <c r="AG37" s="368"/>
      <c r="AH37" s="368"/>
      <c r="AI37" s="368"/>
      <c r="AJ37" s="368"/>
      <c r="AK37" s="368"/>
      <c r="AL37" s="168"/>
      <c r="AM37" s="367" t="str">
        <f t="shared" si="0"/>
        <v/>
      </c>
      <c r="AN37" s="367"/>
      <c r="AO37" s="368"/>
      <c r="AP37" s="368"/>
      <c r="AQ37" s="368"/>
      <c r="AR37" s="368"/>
      <c r="AS37" s="368"/>
      <c r="AT37" s="368"/>
      <c r="AU37" s="368"/>
      <c r="AV37" s="368"/>
      <c r="AW37" s="368"/>
      <c r="AX37" s="368"/>
      <c r="AY37" s="368"/>
      <c r="AZ37" s="368"/>
      <c r="BA37" s="368"/>
      <c r="BB37" s="368"/>
      <c r="BC37" s="368"/>
      <c r="BD37" s="168"/>
      <c r="BE37" s="367" t="str">
        <f t="shared" si="1"/>
        <v/>
      </c>
      <c r="BF37" s="367"/>
      <c r="BG37" s="368"/>
      <c r="BH37" s="368"/>
      <c r="BI37" s="368"/>
      <c r="BJ37" s="368"/>
      <c r="BK37" s="368"/>
      <c r="BL37" s="368"/>
      <c r="BM37" s="368"/>
      <c r="BN37" s="368"/>
      <c r="BO37" s="368"/>
      <c r="BP37" s="368"/>
      <c r="BQ37" s="368"/>
      <c r="BR37" s="368"/>
      <c r="BS37" s="368"/>
      <c r="BT37" s="368"/>
      <c r="BU37" s="368"/>
      <c r="BV37" s="168"/>
      <c r="BW37" s="367" t="str">
        <f t="shared" si="2"/>
        <v/>
      </c>
      <c r="BX37" s="367"/>
      <c r="BY37" s="368" t="str">
        <f>IF('[1]各会計、関係団体の財政状況及び健全化判断比率'!B71="","",'[1]各会計、関係団体の財政状況及び健全化判断比率'!B71)</f>
        <v/>
      </c>
      <c r="BZ37" s="368"/>
      <c r="CA37" s="368"/>
      <c r="CB37" s="368"/>
      <c r="CC37" s="368"/>
      <c r="CD37" s="368"/>
      <c r="CE37" s="368"/>
      <c r="CF37" s="368"/>
      <c r="CG37" s="368"/>
      <c r="CH37" s="368"/>
      <c r="CI37" s="368"/>
      <c r="CJ37" s="368"/>
      <c r="CK37" s="368"/>
      <c r="CL37" s="368"/>
      <c r="CM37" s="368"/>
      <c r="CN37" s="168"/>
      <c r="CO37" s="367" t="str">
        <f t="shared" si="3"/>
        <v/>
      </c>
      <c r="CP37" s="367"/>
      <c r="CQ37" s="368" t="str">
        <f>IF('[1]各会計、関係団体の財政状況及び健全化判断比率'!BS10="","",'[1]各会計、関係団体の財政状況及び健全化判断比率'!BS10)</f>
        <v/>
      </c>
      <c r="CR37" s="368"/>
      <c r="CS37" s="368"/>
      <c r="CT37" s="368"/>
      <c r="CU37" s="368"/>
      <c r="CV37" s="368"/>
      <c r="CW37" s="368"/>
      <c r="CX37" s="368"/>
      <c r="CY37" s="368"/>
      <c r="CZ37" s="368"/>
      <c r="DA37" s="368"/>
      <c r="DB37" s="368"/>
      <c r="DC37" s="368"/>
      <c r="DD37" s="368"/>
      <c r="DE37" s="368"/>
      <c r="DG37" s="365" t="str">
        <f>IF('[1]各会計、関係団体の財政状況及び健全化判断比率'!BR10="","",'[1]各会計、関係団体の財政状況及び健全化判断比率'!BR10)</f>
        <v/>
      </c>
      <c r="DH37" s="365"/>
      <c r="DI37" s="359"/>
    </row>
    <row r="38" spans="1:113" ht="32.25" customHeight="1" x14ac:dyDescent="0.15">
      <c r="A38" s="168"/>
      <c r="B38" s="186"/>
      <c r="C38" s="367" t="str">
        <f t="shared" ref="C38:C43" si="5">IF(E38="","",C37+1)</f>
        <v/>
      </c>
      <c r="D38" s="367"/>
      <c r="E38" s="368" t="str">
        <f>IF('[1]各会計、関係団体の財政状況及び健全化判断比率'!B11="","",'[1]各会計、関係団体の財政状況及び健全化判断比率'!B11)</f>
        <v/>
      </c>
      <c r="F38" s="368"/>
      <c r="G38" s="368"/>
      <c r="H38" s="368"/>
      <c r="I38" s="368"/>
      <c r="J38" s="368"/>
      <c r="K38" s="368"/>
      <c r="L38" s="368"/>
      <c r="M38" s="368"/>
      <c r="N38" s="368"/>
      <c r="O38" s="368"/>
      <c r="P38" s="368"/>
      <c r="Q38" s="368"/>
      <c r="R38" s="368"/>
      <c r="S38" s="368"/>
      <c r="T38" s="168"/>
      <c r="U38" s="367" t="str">
        <f t="shared" si="4"/>
        <v/>
      </c>
      <c r="V38" s="367"/>
      <c r="W38" s="368"/>
      <c r="X38" s="368"/>
      <c r="Y38" s="368"/>
      <c r="Z38" s="368"/>
      <c r="AA38" s="368"/>
      <c r="AB38" s="368"/>
      <c r="AC38" s="368"/>
      <c r="AD38" s="368"/>
      <c r="AE38" s="368"/>
      <c r="AF38" s="368"/>
      <c r="AG38" s="368"/>
      <c r="AH38" s="368"/>
      <c r="AI38" s="368"/>
      <c r="AJ38" s="368"/>
      <c r="AK38" s="368"/>
      <c r="AL38" s="168"/>
      <c r="AM38" s="367" t="str">
        <f t="shared" si="0"/>
        <v/>
      </c>
      <c r="AN38" s="367"/>
      <c r="AO38" s="368"/>
      <c r="AP38" s="368"/>
      <c r="AQ38" s="368"/>
      <c r="AR38" s="368"/>
      <c r="AS38" s="368"/>
      <c r="AT38" s="368"/>
      <c r="AU38" s="368"/>
      <c r="AV38" s="368"/>
      <c r="AW38" s="368"/>
      <c r="AX38" s="368"/>
      <c r="AY38" s="368"/>
      <c r="AZ38" s="368"/>
      <c r="BA38" s="368"/>
      <c r="BB38" s="368"/>
      <c r="BC38" s="368"/>
      <c r="BD38" s="168"/>
      <c r="BE38" s="367" t="str">
        <f t="shared" si="1"/>
        <v/>
      </c>
      <c r="BF38" s="367"/>
      <c r="BG38" s="368"/>
      <c r="BH38" s="368"/>
      <c r="BI38" s="368"/>
      <c r="BJ38" s="368"/>
      <c r="BK38" s="368"/>
      <c r="BL38" s="368"/>
      <c r="BM38" s="368"/>
      <c r="BN38" s="368"/>
      <c r="BO38" s="368"/>
      <c r="BP38" s="368"/>
      <c r="BQ38" s="368"/>
      <c r="BR38" s="368"/>
      <c r="BS38" s="368"/>
      <c r="BT38" s="368"/>
      <c r="BU38" s="368"/>
      <c r="BV38" s="168"/>
      <c r="BW38" s="367" t="str">
        <f t="shared" si="2"/>
        <v/>
      </c>
      <c r="BX38" s="367"/>
      <c r="BY38" s="368" t="str">
        <f>IF('[1]各会計、関係団体の財政状況及び健全化判断比率'!B72="","",'[1]各会計、関係団体の財政状況及び健全化判断比率'!B72)</f>
        <v/>
      </c>
      <c r="BZ38" s="368"/>
      <c r="CA38" s="368"/>
      <c r="CB38" s="368"/>
      <c r="CC38" s="368"/>
      <c r="CD38" s="368"/>
      <c r="CE38" s="368"/>
      <c r="CF38" s="368"/>
      <c r="CG38" s="368"/>
      <c r="CH38" s="368"/>
      <c r="CI38" s="368"/>
      <c r="CJ38" s="368"/>
      <c r="CK38" s="368"/>
      <c r="CL38" s="368"/>
      <c r="CM38" s="368"/>
      <c r="CN38" s="168"/>
      <c r="CO38" s="367" t="str">
        <f t="shared" si="3"/>
        <v/>
      </c>
      <c r="CP38" s="367"/>
      <c r="CQ38" s="368" t="str">
        <f>IF('[1]各会計、関係団体の財政状況及び健全化判断比率'!BS11="","",'[1]各会計、関係団体の財政状況及び健全化判断比率'!BS11)</f>
        <v/>
      </c>
      <c r="CR38" s="368"/>
      <c r="CS38" s="368"/>
      <c r="CT38" s="368"/>
      <c r="CU38" s="368"/>
      <c r="CV38" s="368"/>
      <c r="CW38" s="368"/>
      <c r="CX38" s="368"/>
      <c r="CY38" s="368"/>
      <c r="CZ38" s="368"/>
      <c r="DA38" s="368"/>
      <c r="DB38" s="368"/>
      <c r="DC38" s="368"/>
      <c r="DD38" s="368"/>
      <c r="DE38" s="368"/>
      <c r="DG38" s="365" t="str">
        <f>IF('[1]各会計、関係団体の財政状況及び健全化判断比率'!BR11="","",'[1]各会計、関係団体の財政状況及び健全化判断比率'!BR11)</f>
        <v/>
      </c>
      <c r="DH38" s="365"/>
      <c r="DI38" s="359"/>
    </row>
    <row r="39" spans="1:113" ht="32.25" customHeight="1" x14ac:dyDescent="0.15">
      <c r="A39" s="168"/>
      <c r="B39" s="186"/>
      <c r="C39" s="367" t="str">
        <f t="shared" si="5"/>
        <v/>
      </c>
      <c r="D39" s="367"/>
      <c r="E39" s="368" t="str">
        <f>IF('[1]各会計、関係団体の財政状況及び健全化判断比率'!B12="","",'[1]各会計、関係団体の財政状況及び健全化判断比率'!B12)</f>
        <v/>
      </c>
      <c r="F39" s="368"/>
      <c r="G39" s="368"/>
      <c r="H39" s="368"/>
      <c r="I39" s="368"/>
      <c r="J39" s="368"/>
      <c r="K39" s="368"/>
      <c r="L39" s="368"/>
      <c r="M39" s="368"/>
      <c r="N39" s="368"/>
      <c r="O39" s="368"/>
      <c r="P39" s="368"/>
      <c r="Q39" s="368"/>
      <c r="R39" s="368"/>
      <c r="S39" s="368"/>
      <c r="T39" s="168"/>
      <c r="U39" s="367" t="str">
        <f t="shared" si="4"/>
        <v/>
      </c>
      <c r="V39" s="367"/>
      <c r="W39" s="368"/>
      <c r="X39" s="368"/>
      <c r="Y39" s="368"/>
      <c r="Z39" s="368"/>
      <c r="AA39" s="368"/>
      <c r="AB39" s="368"/>
      <c r="AC39" s="368"/>
      <c r="AD39" s="368"/>
      <c r="AE39" s="368"/>
      <c r="AF39" s="368"/>
      <c r="AG39" s="368"/>
      <c r="AH39" s="368"/>
      <c r="AI39" s="368"/>
      <c r="AJ39" s="368"/>
      <c r="AK39" s="368"/>
      <c r="AL39" s="168"/>
      <c r="AM39" s="367" t="str">
        <f t="shared" si="0"/>
        <v/>
      </c>
      <c r="AN39" s="367"/>
      <c r="AO39" s="368"/>
      <c r="AP39" s="368"/>
      <c r="AQ39" s="368"/>
      <c r="AR39" s="368"/>
      <c r="AS39" s="368"/>
      <c r="AT39" s="368"/>
      <c r="AU39" s="368"/>
      <c r="AV39" s="368"/>
      <c r="AW39" s="368"/>
      <c r="AX39" s="368"/>
      <c r="AY39" s="368"/>
      <c r="AZ39" s="368"/>
      <c r="BA39" s="368"/>
      <c r="BB39" s="368"/>
      <c r="BC39" s="368"/>
      <c r="BD39" s="168"/>
      <c r="BE39" s="367" t="str">
        <f t="shared" si="1"/>
        <v/>
      </c>
      <c r="BF39" s="367"/>
      <c r="BG39" s="368"/>
      <c r="BH39" s="368"/>
      <c r="BI39" s="368"/>
      <c r="BJ39" s="368"/>
      <c r="BK39" s="368"/>
      <c r="BL39" s="368"/>
      <c r="BM39" s="368"/>
      <c r="BN39" s="368"/>
      <c r="BO39" s="368"/>
      <c r="BP39" s="368"/>
      <c r="BQ39" s="368"/>
      <c r="BR39" s="368"/>
      <c r="BS39" s="368"/>
      <c r="BT39" s="368"/>
      <c r="BU39" s="368"/>
      <c r="BV39" s="168"/>
      <c r="BW39" s="367" t="str">
        <f t="shared" si="2"/>
        <v/>
      </c>
      <c r="BX39" s="367"/>
      <c r="BY39" s="368" t="str">
        <f>IF('[1]各会計、関係団体の財政状況及び健全化判断比率'!B73="","",'[1]各会計、関係団体の財政状況及び健全化判断比率'!B73)</f>
        <v/>
      </c>
      <c r="BZ39" s="368"/>
      <c r="CA39" s="368"/>
      <c r="CB39" s="368"/>
      <c r="CC39" s="368"/>
      <c r="CD39" s="368"/>
      <c r="CE39" s="368"/>
      <c r="CF39" s="368"/>
      <c r="CG39" s="368"/>
      <c r="CH39" s="368"/>
      <c r="CI39" s="368"/>
      <c r="CJ39" s="368"/>
      <c r="CK39" s="368"/>
      <c r="CL39" s="368"/>
      <c r="CM39" s="368"/>
      <c r="CN39" s="168"/>
      <c r="CO39" s="367" t="str">
        <f t="shared" si="3"/>
        <v/>
      </c>
      <c r="CP39" s="367"/>
      <c r="CQ39" s="368" t="str">
        <f>IF('[1]各会計、関係団体の財政状況及び健全化判断比率'!BS12="","",'[1]各会計、関係団体の財政状況及び健全化判断比率'!BS12)</f>
        <v/>
      </c>
      <c r="CR39" s="368"/>
      <c r="CS39" s="368"/>
      <c r="CT39" s="368"/>
      <c r="CU39" s="368"/>
      <c r="CV39" s="368"/>
      <c r="CW39" s="368"/>
      <c r="CX39" s="368"/>
      <c r="CY39" s="368"/>
      <c r="CZ39" s="368"/>
      <c r="DA39" s="368"/>
      <c r="DB39" s="368"/>
      <c r="DC39" s="368"/>
      <c r="DD39" s="368"/>
      <c r="DE39" s="368"/>
      <c r="DG39" s="365" t="str">
        <f>IF('[1]各会計、関係団体の財政状況及び健全化判断比率'!BR12="","",'[1]各会計、関係団体の財政状況及び健全化判断比率'!BR12)</f>
        <v/>
      </c>
      <c r="DH39" s="365"/>
      <c r="DI39" s="359"/>
    </row>
    <row r="40" spans="1:113" ht="32.25" customHeight="1" x14ac:dyDescent="0.15">
      <c r="A40" s="168"/>
      <c r="B40" s="186"/>
      <c r="C40" s="367" t="str">
        <f t="shared" si="5"/>
        <v/>
      </c>
      <c r="D40" s="367"/>
      <c r="E40" s="368" t="str">
        <f>IF('[1]各会計、関係団体の財政状況及び健全化判断比率'!B13="","",'[1]各会計、関係団体の財政状況及び健全化判断比率'!B13)</f>
        <v/>
      </c>
      <c r="F40" s="368"/>
      <c r="G40" s="368"/>
      <c r="H40" s="368"/>
      <c r="I40" s="368"/>
      <c r="J40" s="368"/>
      <c r="K40" s="368"/>
      <c r="L40" s="368"/>
      <c r="M40" s="368"/>
      <c r="N40" s="368"/>
      <c r="O40" s="368"/>
      <c r="P40" s="368"/>
      <c r="Q40" s="368"/>
      <c r="R40" s="368"/>
      <c r="S40" s="368"/>
      <c r="T40" s="168"/>
      <c r="U40" s="367" t="str">
        <f t="shared" si="4"/>
        <v/>
      </c>
      <c r="V40" s="367"/>
      <c r="W40" s="368"/>
      <c r="X40" s="368"/>
      <c r="Y40" s="368"/>
      <c r="Z40" s="368"/>
      <c r="AA40" s="368"/>
      <c r="AB40" s="368"/>
      <c r="AC40" s="368"/>
      <c r="AD40" s="368"/>
      <c r="AE40" s="368"/>
      <c r="AF40" s="368"/>
      <c r="AG40" s="368"/>
      <c r="AH40" s="368"/>
      <c r="AI40" s="368"/>
      <c r="AJ40" s="368"/>
      <c r="AK40" s="368"/>
      <c r="AL40" s="168"/>
      <c r="AM40" s="367" t="str">
        <f t="shared" si="0"/>
        <v/>
      </c>
      <c r="AN40" s="367"/>
      <c r="AO40" s="368"/>
      <c r="AP40" s="368"/>
      <c r="AQ40" s="368"/>
      <c r="AR40" s="368"/>
      <c r="AS40" s="368"/>
      <c r="AT40" s="368"/>
      <c r="AU40" s="368"/>
      <c r="AV40" s="368"/>
      <c r="AW40" s="368"/>
      <c r="AX40" s="368"/>
      <c r="AY40" s="368"/>
      <c r="AZ40" s="368"/>
      <c r="BA40" s="368"/>
      <c r="BB40" s="368"/>
      <c r="BC40" s="368"/>
      <c r="BD40" s="168"/>
      <c r="BE40" s="367" t="str">
        <f t="shared" si="1"/>
        <v/>
      </c>
      <c r="BF40" s="367"/>
      <c r="BG40" s="368"/>
      <c r="BH40" s="368"/>
      <c r="BI40" s="368"/>
      <c r="BJ40" s="368"/>
      <c r="BK40" s="368"/>
      <c r="BL40" s="368"/>
      <c r="BM40" s="368"/>
      <c r="BN40" s="368"/>
      <c r="BO40" s="368"/>
      <c r="BP40" s="368"/>
      <c r="BQ40" s="368"/>
      <c r="BR40" s="368"/>
      <c r="BS40" s="368"/>
      <c r="BT40" s="368"/>
      <c r="BU40" s="368"/>
      <c r="BV40" s="168"/>
      <c r="BW40" s="367" t="str">
        <f t="shared" si="2"/>
        <v/>
      </c>
      <c r="BX40" s="367"/>
      <c r="BY40" s="368" t="str">
        <f>IF('[1]各会計、関係団体の財政状況及び健全化判断比率'!B74="","",'[1]各会計、関係団体の財政状況及び健全化判断比率'!B74)</f>
        <v/>
      </c>
      <c r="BZ40" s="368"/>
      <c r="CA40" s="368"/>
      <c r="CB40" s="368"/>
      <c r="CC40" s="368"/>
      <c r="CD40" s="368"/>
      <c r="CE40" s="368"/>
      <c r="CF40" s="368"/>
      <c r="CG40" s="368"/>
      <c r="CH40" s="368"/>
      <c r="CI40" s="368"/>
      <c r="CJ40" s="368"/>
      <c r="CK40" s="368"/>
      <c r="CL40" s="368"/>
      <c r="CM40" s="368"/>
      <c r="CN40" s="168"/>
      <c r="CO40" s="367" t="str">
        <f t="shared" si="3"/>
        <v/>
      </c>
      <c r="CP40" s="367"/>
      <c r="CQ40" s="368" t="str">
        <f>IF('[1]各会計、関係団体の財政状況及び健全化判断比率'!BS13="","",'[1]各会計、関係団体の財政状況及び健全化判断比率'!BS13)</f>
        <v/>
      </c>
      <c r="CR40" s="368"/>
      <c r="CS40" s="368"/>
      <c r="CT40" s="368"/>
      <c r="CU40" s="368"/>
      <c r="CV40" s="368"/>
      <c r="CW40" s="368"/>
      <c r="CX40" s="368"/>
      <c r="CY40" s="368"/>
      <c r="CZ40" s="368"/>
      <c r="DA40" s="368"/>
      <c r="DB40" s="368"/>
      <c r="DC40" s="368"/>
      <c r="DD40" s="368"/>
      <c r="DE40" s="368"/>
      <c r="DG40" s="365" t="str">
        <f>IF('[1]各会計、関係団体の財政状況及び健全化判断比率'!BR13="","",'[1]各会計、関係団体の財政状況及び健全化判断比率'!BR13)</f>
        <v/>
      </c>
      <c r="DH40" s="365"/>
      <c r="DI40" s="359"/>
    </row>
    <row r="41" spans="1:113" ht="32.25" customHeight="1" x14ac:dyDescent="0.15">
      <c r="A41" s="168"/>
      <c r="B41" s="186"/>
      <c r="C41" s="367" t="str">
        <f t="shared" si="5"/>
        <v/>
      </c>
      <c r="D41" s="367"/>
      <c r="E41" s="368" t="str">
        <f>IF('[1]各会計、関係団体の財政状況及び健全化判断比率'!B14="","",'[1]各会計、関係団体の財政状況及び健全化判断比率'!B14)</f>
        <v/>
      </c>
      <c r="F41" s="368"/>
      <c r="G41" s="368"/>
      <c r="H41" s="368"/>
      <c r="I41" s="368"/>
      <c r="J41" s="368"/>
      <c r="K41" s="368"/>
      <c r="L41" s="368"/>
      <c r="M41" s="368"/>
      <c r="N41" s="368"/>
      <c r="O41" s="368"/>
      <c r="P41" s="368"/>
      <c r="Q41" s="368"/>
      <c r="R41" s="368"/>
      <c r="S41" s="368"/>
      <c r="T41" s="168"/>
      <c r="U41" s="367" t="str">
        <f t="shared" si="4"/>
        <v/>
      </c>
      <c r="V41" s="367"/>
      <c r="W41" s="368"/>
      <c r="X41" s="368"/>
      <c r="Y41" s="368"/>
      <c r="Z41" s="368"/>
      <c r="AA41" s="368"/>
      <c r="AB41" s="368"/>
      <c r="AC41" s="368"/>
      <c r="AD41" s="368"/>
      <c r="AE41" s="368"/>
      <c r="AF41" s="368"/>
      <c r="AG41" s="368"/>
      <c r="AH41" s="368"/>
      <c r="AI41" s="368"/>
      <c r="AJ41" s="368"/>
      <c r="AK41" s="368"/>
      <c r="AL41" s="168"/>
      <c r="AM41" s="367" t="str">
        <f t="shared" si="0"/>
        <v/>
      </c>
      <c r="AN41" s="367"/>
      <c r="AO41" s="368"/>
      <c r="AP41" s="368"/>
      <c r="AQ41" s="368"/>
      <c r="AR41" s="368"/>
      <c r="AS41" s="368"/>
      <c r="AT41" s="368"/>
      <c r="AU41" s="368"/>
      <c r="AV41" s="368"/>
      <c r="AW41" s="368"/>
      <c r="AX41" s="368"/>
      <c r="AY41" s="368"/>
      <c r="AZ41" s="368"/>
      <c r="BA41" s="368"/>
      <c r="BB41" s="368"/>
      <c r="BC41" s="368"/>
      <c r="BD41" s="168"/>
      <c r="BE41" s="367" t="str">
        <f t="shared" si="1"/>
        <v/>
      </c>
      <c r="BF41" s="367"/>
      <c r="BG41" s="368"/>
      <c r="BH41" s="368"/>
      <c r="BI41" s="368"/>
      <c r="BJ41" s="368"/>
      <c r="BK41" s="368"/>
      <c r="BL41" s="368"/>
      <c r="BM41" s="368"/>
      <c r="BN41" s="368"/>
      <c r="BO41" s="368"/>
      <c r="BP41" s="368"/>
      <c r="BQ41" s="368"/>
      <c r="BR41" s="368"/>
      <c r="BS41" s="368"/>
      <c r="BT41" s="368"/>
      <c r="BU41" s="368"/>
      <c r="BV41" s="168"/>
      <c r="BW41" s="367" t="str">
        <f t="shared" si="2"/>
        <v/>
      </c>
      <c r="BX41" s="367"/>
      <c r="BY41" s="368" t="str">
        <f>IF('[1]各会計、関係団体の財政状況及び健全化判断比率'!B75="","",'[1]各会計、関係団体の財政状況及び健全化判断比率'!B75)</f>
        <v/>
      </c>
      <c r="BZ41" s="368"/>
      <c r="CA41" s="368"/>
      <c r="CB41" s="368"/>
      <c r="CC41" s="368"/>
      <c r="CD41" s="368"/>
      <c r="CE41" s="368"/>
      <c r="CF41" s="368"/>
      <c r="CG41" s="368"/>
      <c r="CH41" s="368"/>
      <c r="CI41" s="368"/>
      <c r="CJ41" s="368"/>
      <c r="CK41" s="368"/>
      <c r="CL41" s="368"/>
      <c r="CM41" s="368"/>
      <c r="CN41" s="168"/>
      <c r="CO41" s="367" t="str">
        <f t="shared" si="3"/>
        <v/>
      </c>
      <c r="CP41" s="367"/>
      <c r="CQ41" s="368" t="str">
        <f>IF('[1]各会計、関係団体の財政状況及び健全化判断比率'!BS14="","",'[1]各会計、関係団体の財政状況及び健全化判断比率'!BS14)</f>
        <v/>
      </c>
      <c r="CR41" s="368"/>
      <c r="CS41" s="368"/>
      <c r="CT41" s="368"/>
      <c r="CU41" s="368"/>
      <c r="CV41" s="368"/>
      <c r="CW41" s="368"/>
      <c r="CX41" s="368"/>
      <c r="CY41" s="368"/>
      <c r="CZ41" s="368"/>
      <c r="DA41" s="368"/>
      <c r="DB41" s="368"/>
      <c r="DC41" s="368"/>
      <c r="DD41" s="368"/>
      <c r="DE41" s="368"/>
      <c r="DG41" s="365" t="str">
        <f>IF('[1]各会計、関係団体の財政状況及び健全化判断比率'!BR14="","",'[1]各会計、関係団体の財政状況及び健全化判断比率'!BR14)</f>
        <v/>
      </c>
      <c r="DH41" s="365"/>
      <c r="DI41" s="359"/>
    </row>
    <row r="42" spans="1:113" ht="32.25" customHeight="1" x14ac:dyDescent="0.15">
      <c r="B42" s="186"/>
      <c r="C42" s="367" t="str">
        <f t="shared" si="5"/>
        <v/>
      </c>
      <c r="D42" s="367"/>
      <c r="E42" s="368" t="str">
        <f>IF('[1]各会計、関係団体の財政状況及び健全化判断比率'!B15="","",'[1]各会計、関係団体の財政状況及び健全化判断比率'!B15)</f>
        <v/>
      </c>
      <c r="F42" s="368"/>
      <c r="G42" s="368"/>
      <c r="H42" s="368"/>
      <c r="I42" s="368"/>
      <c r="J42" s="368"/>
      <c r="K42" s="368"/>
      <c r="L42" s="368"/>
      <c r="M42" s="368"/>
      <c r="N42" s="368"/>
      <c r="O42" s="368"/>
      <c r="P42" s="368"/>
      <c r="Q42" s="368"/>
      <c r="R42" s="368"/>
      <c r="S42" s="368"/>
      <c r="T42" s="168"/>
      <c r="U42" s="367" t="str">
        <f t="shared" si="4"/>
        <v/>
      </c>
      <c r="V42" s="367"/>
      <c r="W42" s="368"/>
      <c r="X42" s="368"/>
      <c r="Y42" s="368"/>
      <c r="Z42" s="368"/>
      <c r="AA42" s="368"/>
      <c r="AB42" s="368"/>
      <c r="AC42" s="368"/>
      <c r="AD42" s="368"/>
      <c r="AE42" s="368"/>
      <c r="AF42" s="368"/>
      <c r="AG42" s="368"/>
      <c r="AH42" s="368"/>
      <c r="AI42" s="368"/>
      <c r="AJ42" s="368"/>
      <c r="AK42" s="368"/>
      <c r="AL42" s="168"/>
      <c r="AM42" s="367" t="str">
        <f t="shared" si="0"/>
        <v/>
      </c>
      <c r="AN42" s="367"/>
      <c r="AO42" s="368"/>
      <c r="AP42" s="368"/>
      <c r="AQ42" s="368"/>
      <c r="AR42" s="368"/>
      <c r="AS42" s="368"/>
      <c r="AT42" s="368"/>
      <c r="AU42" s="368"/>
      <c r="AV42" s="368"/>
      <c r="AW42" s="368"/>
      <c r="AX42" s="368"/>
      <c r="AY42" s="368"/>
      <c r="AZ42" s="368"/>
      <c r="BA42" s="368"/>
      <c r="BB42" s="368"/>
      <c r="BC42" s="368"/>
      <c r="BD42" s="168"/>
      <c r="BE42" s="367" t="str">
        <f t="shared" si="1"/>
        <v/>
      </c>
      <c r="BF42" s="367"/>
      <c r="BG42" s="368"/>
      <c r="BH42" s="368"/>
      <c r="BI42" s="368"/>
      <c r="BJ42" s="368"/>
      <c r="BK42" s="368"/>
      <c r="BL42" s="368"/>
      <c r="BM42" s="368"/>
      <c r="BN42" s="368"/>
      <c r="BO42" s="368"/>
      <c r="BP42" s="368"/>
      <c r="BQ42" s="368"/>
      <c r="BR42" s="368"/>
      <c r="BS42" s="368"/>
      <c r="BT42" s="368"/>
      <c r="BU42" s="368"/>
      <c r="BV42" s="168"/>
      <c r="BW42" s="367" t="str">
        <f t="shared" si="2"/>
        <v/>
      </c>
      <c r="BX42" s="367"/>
      <c r="BY42" s="368" t="str">
        <f>IF('[1]各会計、関係団体の財政状況及び健全化判断比率'!B76="","",'[1]各会計、関係団体の財政状況及び健全化判断比率'!B76)</f>
        <v/>
      </c>
      <c r="BZ42" s="368"/>
      <c r="CA42" s="368"/>
      <c r="CB42" s="368"/>
      <c r="CC42" s="368"/>
      <c r="CD42" s="368"/>
      <c r="CE42" s="368"/>
      <c r="CF42" s="368"/>
      <c r="CG42" s="368"/>
      <c r="CH42" s="368"/>
      <c r="CI42" s="368"/>
      <c r="CJ42" s="368"/>
      <c r="CK42" s="368"/>
      <c r="CL42" s="368"/>
      <c r="CM42" s="368"/>
      <c r="CN42" s="168"/>
      <c r="CO42" s="367" t="str">
        <f t="shared" si="3"/>
        <v/>
      </c>
      <c r="CP42" s="367"/>
      <c r="CQ42" s="368" t="str">
        <f>IF('[1]各会計、関係団体の財政状況及び健全化判断比率'!BS15="","",'[1]各会計、関係団体の財政状況及び健全化判断比率'!BS15)</f>
        <v/>
      </c>
      <c r="CR42" s="368"/>
      <c r="CS42" s="368"/>
      <c r="CT42" s="368"/>
      <c r="CU42" s="368"/>
      <c r="CV42" s="368"/>
      <c r="CW42" s="368"/>
      <c r="CX42" s="368"/>
      <c r="CY42" s="368"/>
      <c r="CZ42" s="368"/>
      <c r="DA42" s="368"/>
      <c r="DB42" s="368"/>
      <c r="DC42" s="368"/>
      <c r="DD42" s="368"/>
      <c r="DE42" s="368"/>
      <c r="DG42" s="365" t="str">
        <f>IF('[1]各会計、関係団体の財政状況及び健全化判断比率'!BR15="","",'[1]各会計、関係団体の財政状況及び健全化判断比率'!BR15)</f>
        <v/>
      </c>
      <c r="DH42" s="365"/>
      <c r="DI42" s="359"/>
    </row>
    <row r="43" spans="1:113" ht="32.25" customHeight="1" x14ac:dyDescent="0.15">
      <c r="B43" s="186"/>
      <c r="C43" s="367" t="str">
        <f t="shared" si="5"/>
        <v/>
      </c>
      <c r="D43" s="367"/>
      <c r="E43" s="368" t="str">
        <f>IF('[1]各会計、関係団体の財政状況及び健全化判断比率'!B16="","",'[1]各会計、関係団体の財政状況及び健全化判断比率'!B16)</f>
        <v/>
      </c>
      <c r="F43" s="368"/>
      <c r="G43" s="368"/>
      <c r="H43" s="368"/>
      <c r="I43" s="368"/>
      <c r="J43" s="368"/>
      <c r="K43" s="368"/>
      <c r="L43" s="368"/>
      <c r="M43" s="368"/>
      <c r="N43" s="368"/>
      <c r="O43" s="368"/>
      <c r="P43" s="368"/>
      <c r="Q43" s="368"/>
      <c r="R43" s="368"/>
      <c r="S43" s="368"/>
      <c r="T43" s="168"/>
      <c r="U43" s="367" t="str">
        <f t="shared" si="4"/>
        <v/>
      </c>
      <c r="V43" s="367"/>
      <c r="W43" s="368"/>
      <c r="X43" s="368"/>
      <c r="Y43" s="368"/>
      <c r="Z43" s="368"/>
      <c r="AA43" s="368"/>
      <c r="AB43" s="368"/>
      <c r="AC43" s="368"/>
      <c r="AD43" s="368"/>
      <c r="AE43" s="368"/>
      <c r="AF43" s="368"/>
      <c r="AG43" s="368"/>
      <c r="AH43" s="368"/>
      <c r="AI43" s="368"/>
      <c r="AJ43" s="368"/>
      <c r="AK43" s="368"/>
      <c r="AL43" s="168"/>
      <c r="AM43" s="367" t="str">
        <f t="shared" si="0"/>
        <v/>
      </c>
      <c r="AN43" s="367"/>
      <c r="AO43" s="368"/>
      <c r="AP43" s="368"/>
      <c r="AQ43" s="368"/>
      <c r="AR43" s="368"/>
      <c r="AS43" s="368"/>
      <c r="AT43" s="368"/>
      <c r="AU43" s="368"/>
      <c r="AV43" s="368"/>
      <c r="AW43" s="368"/>
      <c r="AX43" s="368"/>
      <c r="AY43" s="368"/>
      <c r="AZ43" s="368"/>
      <c r="BA43" s="368"/>
      <c r="BB43" s="368"/>
      <c r="BC43" s="368"/>
      <c r="BD43" s="168"/>
      <c r="BE43" s="367" t="str">
        <f t="shared" si="1"/>
        <v/>
      </c>
      <c r="BF43" s="367"/>
      <c r="BG43" s="368"/>
      <c r="BH43" s="368"/>
      <c r="BI43" s="368"/>
      <c r="BJ43" s="368"/>
      <c r="BK43" s="368"/>
      <c r="BL43" s="368"/>
      <c r="BM43" s="368"/>
      <c r="BN43" s="368"/>
      <c r="BO43" s="368"/>
      <c r="BP43" s="368"/>
      <c r="BQ43" s="368"/>
      <c r="BR43" s="368"/>
      <c r="BS43" s="368"/>
      <c r="BT43" s="368"/>
      <c r="BU43" s="368"/>
      <c r="BV43" s="168"/>
      <c r="BW43" s="367" t="str">
        <f t="shared" si="2"/>
        <v/>
      </c>
      <c r="BX43" s="367"/>
      <c r="BY43" s="368" t="str">
        <f>IF('[1]各会計、関係団体の財政状況及び健全化判断比率'!B77="","",'[1]各会計、関係団体の財政状況及び健全化判断比率'!B77)</f>
        <v/>
      </c>
      <c r="BZ43" s="368"/>
      <c r="CA43" s="368"/>
      <c r="CB43" s="368"/>
      <c r="CC43" s="368"/>
      <c r="CD43" s="368"/>
      <c r="CE43" s="368"/>
      <c r="CF43" s="368"/>
      <c r="CG43" s="368"/>
      <c r="CH43" s="368"/>
      <c r="CI43" s="368"/>
      <c r="CJ43" s="368"/>
      <c r="CK43" s="368"/>
      <c r="CL43" s="368"/>
      <c r="CM43" s="368"/>
      <c r="CN43" s="168"/>
      <c r="CO43" s="367" t="str">
        <f t="shared" si="3"/>
        <v/>
      </c>
      <c r="CP43" s="367"/>
      <c r="CQ43" s="368" t="str">
        <f>IF('[1]各会計、関係団体の財政状況及び健全化判断比率'!BS16="","",'[1]各会計、関係団体の財政状況及び健全化判断比率'!BS16)</f>
        <v/>
      </c>
      <c r="CR43" s="368"/>
      <c r="CS43" s="368"/>
      <c r="CT43" s="368"/>
      <c r="CU43" s="368"/>
      <c r="CV43" s="368"/>
      <c r="CW43" s="368"/>
      <c r="CX43" s="368"/>
      <c r="CY43" s="368"/>
      <c r="CZ43" s="368"/>
      <c r="DA43" s="368"/>
      <c r="DB43" s="368"/>
      <c r="DC43" s="368"/>
      <c r="DD43" s="368"/>
      <c r="DE43" s="368"/>
      <c r="DG43" s="365" t="str">
        <f>IF('[1]各会計、関係団体の財政状況及び健全化判断比率'!BR16="","",'[1]各会計、関係団体の財政状況及び健全化判断比率'!BR16)</f>
        <v/>
      </c>
      <c r="DH43" s="365"/>
      <c r="DI43" s="359"/>
    </row>
    <row r="44" spans="1:113" ht="13.5" customHeight="1" thickBot="1" x14ac:dyDescent="0.2">
      <c r="B44" s="187"/>
      <c r="C44" s="188"/>
      <c r="D44" s="188"/>
      <c r="E44" s="188"/>
      <c r="F44" s="188"/>
      <c r="G44" s="188"/>
      <c r="H44" s="188"/>
      <c r="I44" s="188"/>
      <c r="J44" s="188"/>
      <c r="K44" s="188"/>
      <c r="L44" s="188"/>
      <c r="M44" s="188"/>
      <c r="N44" s="188"/>
      <c r="O44" s="188"/>
      <c r="P44" s="188"/>
      <c r="Q44" s="188"/>
      <c r="R44" s="188"/>
      <c r="S44" s="188"/>
      <c r="T44" s="188"/>
      <c r="U44" s="188"/>
      <c r="V44" s="188"/>
      <c r="W44" s="188"/>
      <c r="X44" s="188"/>
      <c r="Y44" s="188"/>
      <c r="Z44" s="188"/>
      <c r="AA44" s="188"/>
      <c r="AB44" s="188"/>
      <c r="AC44" s="188"/>
      <c r="AD44" s="188"/>
      <c r="AE44" s="188"/>
      <c r="AF44" s="188"/>
      <c r="AG44" s="188"/>
      <c r="AH44" s="188"/>
      <c r="AI44" s="188"/>
      <c r="AJ44" s="188"/>
      <c r="AK44" s="188"/>
      <c r="AL44" s="188"/>
      <c r="AM44" s="188"/>
      <c r="AN44" s="188"/>
      <c r="AO44" s="188"/>
      <c r="AP44" s="188"/>
      <c r="AQ44" s="188"/>
      <c r="AR44" s="188"/>
      <c r="AS44" s="188"/>
      <c r="AT44" s="188"/>
      <c r="AU44" s="188"/>
      <c r="AV44" s="188"/>
      <c r="AW44" s="188"/>
      <c r="AX44" s="188"/>
      <c r="AY44" s="188"/>
      <c r="AZ44" s="188"/>
      <c r="BA44" s="188"/>
      <c r="BB44" s="188"/>
      <c r="BC44" s="188"/>
      <c r="BD44" s="188"/>
      <c r="BE44" s="188"/>
      <c r="BF44" s="188"/>
      <c r="BG44" s="188"/>
      <c r="BH44" s="188"/>
      <c r="BI44" s="188"/>
      <c r="BJ44" s="188"/>
      <c r="BK44" s="188"/>
      <c r="BL44" s="188"/>
      <c r="BM44" s="188"/>
      <c r="BN44" s="188"/>
      <c r="BO44" s="188"/>
      <c r="BP44" s="188"/>
      <c r="BQ44" s="188"/>
      <c r="BR44" s="188"/>
      <c r="BS44" s="188"/>
      <c r="BT44" s="188"/>
      <c r="BU44" s="188"/>
      <c r="BV44" s="188"/>
      <c r="BW44" s="188"/>
      <c r="BX44" s="188"/>
      <c r="BY44" s="188"/>
      <c r="BZ44" s="188"/>
      <c r="CA44" s="188"/>
      <c r="CB44" s="188"/>
      <c r="CC44" s="188"/>
      <c r="CD44" s="188"/>
      <c r="CE44" s="188"/>
      <c r="CF44" s="188"/>
      <c r="CG44" s="188"/>
      <c r="CH44" s="188"/>
      <c r="CI44" s="188"/>
      <c r="CJ44" s="188"/>
      <c r="CK44" s="188"/>
      <c r="CL44" s="188"/>
      <c r="CM44" s="188"/>
      <c r="CN44" s="188"/>
      <c r="CO44" s="188"/>
      <c r="CP44" s="188"/>
      <c r="CQ44" s="188"/>
      <c r="CR44" s="188"/>
      <c r="CS44" s="188"/>
      <c r="CT44" s="188"/>
      <c r="CU44" s="188"/>
      <c r="CV44" s="188"/>
      <c r="CW44" s="188"/>
      <c r="CX44" s="188"/>
      <c r="CY44" s="188"/>
      <c r="CZ44" s="188"/>
      <c r="DA44" s="188"/>
      <c r="DB44" s="188"/>
      <c r="DC44" s="188"/>
      <c r="DD44" s="188"/>
      <c r="DE44" s="188"/>
      <c r="DF44" s="188"/>
      <c r="DG44" s="188"/>
      <c r="DH44" s="188"/>
      <c r="DI44" s="189"/>
    </row>
    <row r="45" spans="1:113" x14ac:dyDescent="0.15"/>
    <row r="46" spans="1:113" x14ac:dyDescent="0.15">
      <c r="B46" s="363"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A6G2/eLx8XM5OyEScOGxykD6W+62Ai+t2WmDQFpazn4NQK65E123VuAFlaZRAo4HpVsm6kFa+ZAsf/8hQppJ2A==" saltValue="iV+kRmV4IGL/N+MoywbPk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38:CM38"/>
    <mergeCell ref="CO38:CP38"/>
    <mergeCell ref="CQ38:DE38"/>
    <mergeCell ref="DG38:DH38"/>
    <mergeCell ref="C39:D39"/>
    <mergeCell ref="E39:S39"/>
    <mergeCell ref="U39:V39"/>
    <mergeCell ref="W39:AK39"/>
    <mergeCell ref="AM39:AN39"/>
    <mergeCell ref="AO39:BC39"/>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6:CM36"/>
    <mergeCell ref="CO36:CP36"/>
    <mergeCell ref="CQ36:DE36"/>
    <mergeCell ref="DG36:DH36"/>
    <mergeCell ref="C37:D37"/>
    <mergeCell ref="E37:S37"/>
    <mergeCell ref="U37:V37"/>
    <mergeCell ref="W37:AK37"/>
    <mergeCell ref="AM37:AN37"/>
    <mergeCell ref="AO37:BC37"/>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4:CM34"/>
    <mergeCell ref="CO34:CP34"/>
    <mergeCell ref="CQ34:DE34"/>
    <mergeCell ref="DG34:DH34"/>
    <mergeCell ref="C35:D35"/>
    <mergeCell ref="E35:S35"/>
    <mergeCell ref="U35:V35"/>
    <mergeCell ref="W35:AK35"/>
    <mergeCell ref="AM35:AN35"/>
    <mergeCell ref="AO35:BC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1:AX21"/>
    <mergeCell ref="AY21:BM21"/>
    <mergeCell ref="BN21:BU21"/>
    <mergeCell ref="BV21:CC21"/>
    <mergeCell ref="B22:D30"/>
    <mergeCell ref="E22:K23"/>
    <mergeCell ref="L22:P23"/>
    <mergeCell ref="Q22:V23"/>
    <mergeCell ref="W22:Y29"/>
    <mergeCell ref="Z22:AG23"/>
    <mergeCell ref="AY20:BM20"/>
    <mergeCell ref="BN20:BU20"/>
    <mergeCell ref="BV20:CC20"/>
    <mergeCell ref="CE20:CS21"/>
    <mergeCell ref="CT20:DA21"/>
    <mergeCell ref="DB20:DI21"/>
    <mergeCell ref="AU19:AX19"/>
    <mergeCell ref="AY19:BM19"/>
    <mergeCell ref="BN19:BU19"/>
    <mergeCell ref="BV19:CC19"/>
    <mergeCell ref="B20:K20"/>
    <mergeCell ref="L20:V20"/>
    <mergeCell ref="AC20:AG20"/>
    <mergeCell ref="AH20:AL20"/>
    <mergeCell ref="AM20:AT20"/>
    <mergeCell ref="AU20:AX20"/>
    <mergeCell ref="B19:K19"/>
    <mergeCell ref="L19:V19"/>
    <mergeCell ref="W19:AB20"/>
    <mergeCell ref="AC19:AG19"/>
    <mergeCell ref="AH19:AL19"/>
    <mergeCell ref="AM19:AT19"/>
    <mergeCell ref="AY18:BM18"/>
    <mergeCell ref="BN18:BU18"/>
    <mergeCell ref="BV18:CC18"/>
    <mergeCell ref="CE18:CS19"/>
    <mergeCell ref="CT18:DA19"/>
    <mergeCell ref="DB18:DI19"/>
    <mergeCell ref="B18:K18"/>
    <mergeCell ref="L18:V18"/>
    <mergeCell ref="AC18:AG18"/>
    <mergeCell ref="AH18:AL18"/>
    <mergeCell ref="AM18:AT18"/>
    <mergeCell ref="AU18:AX18"/>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AY14:BM14"/>
    <mergeCell ref="BN14:BU14"/>
    <mergeCell ref="BV14:CC14"/>
    <mergeCell ref="CD14:CS14"/>
    <mergeCell ref="CT14:DA14"/>
    <mergeCell ref="DB14:DI14"/>
    <mergeCell ref="BV13:CC13"/>
    <mergeCell ref="CD13:CS13"/>
    <mergeCell ref="CT13:DA13"/>
    <mergeCell ref="DB13:DI13"/>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CD11:CS11"/>
    <mergeCell ref="CT11:DA11"/>
    <mergeCell ref="DB11:DI11"/>
    <mergeCell ref="B12:K17"/>
    <mergeCell ref="L12:Q12"/>
    <mergeCell ref="R12:V12"/>
    <mergeCell ref="W12:AB12"/>
    <mergeCell ref="AC12:AG12"/>
    <mergeCell ref="AH12:AL12"/>
    <mergeCell ref="AM12:AT12"/>
    <mergeCell ref="AY10:BM10"/>
    <mergeCell ref="BN10:BU10"/>
    <mergeCell ref="BV10:CC10"/>
    <mergeCell ref="L11:Q11"/>
    <mergeCell ref="R11:V11"/>
    <mergeCell ref="AM11:AT11"/>
    <mergeCell ref="AU11:AX11"/>
    <mergeCell ref="AY11:BM11"/>
    <mergeCell ref="BN11:BU11"/>
    <mergeCell ref="BV11:CC11"/>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CT7:DA7"/>
    <mergeCell ref="DB7:DI7"/>
    <mergeCell ref="AM8:AT8"/>
    <mergeCell ref="AU8:AX8"/>
    <mergeCell ref="AY8:BM8"/>
    <mergeCell ref="BN8:BU8"/>
    <mergeCell ref="BV8:CC8"/>
    <mergeCell ref="CD8:CS8"/>
    <mergeCell ref="CT8:DA8"/>
    <mergeCell ref="DB8:DI8"/>
    <mergeCell ref="BV6:CC6"/>
    <mergeCell ref="CD6:CS6"/>
    <mergeCell ref="CT6:DA6"/>
    <mergeCell ref="DB6:DI6"/>
    <mergeCell ref="AM7:AT7"/>
    <mergeCell ref="AU7:AX7"/>
    <mergeCell ref="AY7:BM7"/>
    <mergeCell ref="BN7:BU7"/>
    <mergeCell ref="BV7:CC7"/>
    <mergeCell ref="CD7:CS7"/>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tabColor rgb="FFFFFF00"/>
    <pageSetUpPr fitToPage="1"/>
  </sheetPr>
  <dimension ref="A1:P45"/>
  <sheetViews>
    <sheetView showGridLines="0" topLeftCell="F15" zoomScaleSheetLayoutView="100" workbookViewId="0">
      <selection activeCell="B1" sqref="B1:DI1"/>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48" t="s">
        <v>536</v>
      </c>
      <c r="D34" s="1148"/>
      <c r="E34" s="1149"/>
      <c r="F34" s="32">
        <v>14.22</v>
      </c>
      <c r="G34" s="33">
        <v>16.48</v>
      </c>
      <c r="H34" s="33">
        <v>16.600000000000001</v>
      </c>
      <c r="I34" s="33">
        <v>15.44</v>
      </c>
      <c r="J34" s="34">
        <v>11.89</v>
      </c>
      <c r="K34" s="22"/>
      <c r="L34" s="22"/>
      <c r="M34" s="22"/>
      <c r="N34" s="22"/>
      <c r="O34" s="22"/>
      <c r="P34" s="22"/>
    </row>
    <row r="35" spans="1:16" ht="39" customHeight="1" x14ac:dyDescent="0.15">
      <c r="A35" s="22"/>
      <c r="B35" s="35"/>
      <c r="C35" s="1142" t="s">
        <v>537</v>
      </c>
      <c r="D35" s="1143"/>
      <c r="E35" s="1144"/>
      <c r="F35" s="36">
        <v>10.26</v>
      </c>
      <c r="G35" s="37">
        <v>9.08</v>
      </c>
      <c r="H35" s="37">
        <v>9.09</v>
      </c>
      <c r="I35" s="37">
        <v>8.73</v>
      </c>
      <c r="J35" s="38">
        <v>8.99</v>
      </c>
      <c r="K35" s="22"/>
      <c r="L35" s="22"/>
      <c r="M35" s="22"/>
      <c r="N35" s="22"/>
      <c r="O35" s="22"/>
      <c r="P35" s="22"/>
    </row>
    <row r="36" spans="1:16" ht="39" customHeight="1" x14ac:dyDescent="0.15">
      <c r="A36" s="22"/>
      <c r="B36" s="35"/>
      <c r="C36" s="1142" t="s">
        <v>538</v>
      </c>
      <c r="D36" s="1143"/>
      <c r="E36" s="1144"/>
      <c r="F36" s="36">
        <v>0.91</v>
      </c>
      <c r="G36" s="37">
        <v>1.24</v>
      </c>
      <c r="H36" s="37">
        <v>0.98</v>
      </c>
      <c r="I36" s="37">
        <v>0.32</v>
      </c>
      <c r="J36" s="38">
        <v>1.94</v>
      </c>
      <c r="K36" s="22"/>
      <c r="L36" s="22"/>
      <c r="M36" s="22"/>
      <c r="N36" s="22"/>
      <c r="O36" s="22"/>
      <c r="P36" s="22"/>
    </row>
    <row r="37" spans="1:16" ht="39" customHeight="1" x14ac:dyDescent="0.15">
      <c r="A37" s="22"/>
      <c r="B37" s="35"/>
      <c r="C37" s="1142" t="s">
        <v>539</v>
      </c>
      <c r="D37" s="1143"/>
      <c r="E37" s="1144"/>
      <c r="F37" s="36" t="s">
        <v>488</v>
      </c>
      <c r="G37" s="37" t="s">
        <v>488</v>
      </c>
      <c r="H37" s="37" t="s">
        <v>488</v>
      </c>
      <c r="I37" s="37" t="s">
        <v>488</v>
      </c>
      <c r="J37" s="38">
        <v>1.92</v>
      </c>
      <c r="K37" s="22"/>
      <c r="L37" s="22"/>
      <c r="M37" s="22"/>
      <c r="N37" s="22"/>
      <c r="O37" s="22"/>
      <c r="P37" s="22"/>
    </row>
    <row r="38" spans="1:16" ht="39" customHeight="1" x14ac:dyDescent="0.15">
      <c r="A38" s="22"/>
      <c r="B38" s="35"/>
      <c r="C38" s="1142" t="s">
        <v>540</v>
      </c>
      <c r="D38" s="1143"/>
      <c r="E38" s="1144"/>
      <c r="F38" s="36">
        <v>1.19</v>
      </c>
      <c r="G38" s="37">
        <v>0.74</v>
      </c>
      <c r="H38" s="37">
        <v>1.69</v>
      </c>
      <c r="I38" s="37">
        <v>0.93</v>
      </c>
      <c r="J38" s="38">
        <v>0.22</v>
      </c>
      <c r="K38" s="22"/>
      <c r="L38" s="22"/>
      <c r="M38" s="22"/>
      <c r="N38" s="22"/>
      <c r="O38" s="22"/>
      <c r="P38" s="22"/>
    </row>
    <row r="39" spans="1:16" ht="39" customHeight="1" x14ac:dyDescent="0.15">
      <c r="A39" s="22"/>
      <c r="B39" s="35"/>
      <c r="C39" s="1142" t="s">
        <v>541</v>
      </c>
      <c r="D39" s="1143"/>
      <c r="E39" s="1144"/>
      <c r="F39" s="36">
        <v>0.01</v>
      </c>
      <c r="G39" s="37">
        <v>0.01</v>
      </c>
      <c r="H39" s="37">
        <v>0.01</v>
      </c>
      <c r="I39" s="37">
        <v>0.02</v>
      </c>
      <c r="J39" s="38">
        <v>0.01</v>
      </c>
      <c r="K39" s="22"/>
      <c r="L39" s="22"/>
      <c r="M39" s="22"/>
      <c r="N39" s="22"/>
      <c r="O39" s="22"/>
      <c r="P39" s="22"/>
    </row>
    <row r="40" spans="1:16" ht="39" customHeight="1" x14ac:dyDescent="0.15">
      <c r="A40" s="22"/>
      <c r="B40" s="35"/>
      <c r="C40" s="1142" t="s">
        <v>542</v>
      </c>
      <c r="D40" s="1143"/>
      <c r="E40" s="1144"/>
      <c r="F40" s="36">
        <v>0.46</v>
      </c>
      <c r="G40" s="37">
        <v>0</v>
      </c>
      <c r="H40" s="37">
        <v>0</v>
      </c>
      <c r="I40" s="37">
        <v>0</v>
      </c>
      <c r="J40" s="38">
        <v>0</v>
      </c>
      <c r="K40" s="22"/>
      <c r="L40" s="22"/>
      <c r="M40" s="22"/>
      <c r="N40" s="22"/>
      <c r="O40" s="22"/>
      <c r="P40" s="22"/>
    </row>
    <row r="41" spans="1:16" ht="39" customHeight="1" x14ac:dyDescent="0.15">
      <c r="A41" s="22"/>
      <c r="B41" s="35"/>
      <c r="C41" s="1142"/>
      <c r="D41" s="1143"/>
      <c r="E41" s="1144"/>
      <c r="F41" s="36"/>
      <c r="G41" s="37"/>
      <c r="H41" s="37"/>
      <c r="I41" s="37"/>
      <c r="J41" s="38"/>
      <c r="K41" s="22"/>
      <c r="L41" s="22"/>
      <c r="M41" s="22"/>
      <c r="N41" s="22"/>
      <c r="O41" s="22"/>
      <c r="P41" s="22"/>
    </row>
    <row r="42" spans="1:16" ht="39" customHeight="1" x14ac:dyDescent="0.15">
      <c r="A42" s="22"/>
      <c r="B42" s="39"/>
      <c r="C42" s="1142" t="s">
        <v>543</v>
      </c>
      <c r="D42" s="1143"/>
      <c r="E42" s="1144"/>
      <c r="F42" s="36" t="s">
        <v>488</v>
      </c>
      <c r="G42" s="37" t="s">
        <v>488</v>
      </c>
      <c r="H42" s="37" t="s">
        <v>488</v>
      </c>
      <c r="I42" s="37" t="s">
        <v>488</v>
      </c>
      <c r="J42" s="38" t="s">
        <v>488</v>
      </c>
      <c r="K42" s="22"/>
      <c r="L42" s="22"/>
      <c r="M42" s="22"/>
      <c r="N42" s="22"/>
      <c r="O42" s="22"/>
      <c r="P42" s="22"/>
    </row>
    <row r="43" spans="1:16" ht="39" customHeight="1" thickBot="1" x14ac:dyDescent="0.2">
      <c r="A43" s="22"/>
      <c r="B43" s="40"/>
      <c r="C43" s="1145" t="s">
        <v>544</v>
      </c>
      <c r="D43" s="1146"/>
      <c r="E43" s="1147"/>
      <c r="F43" s="41">
        <v>0.69</v>
      </c>
      <c r="G43" s="42">
        <v>0.59</v>
      </c>
      <c r="H43" s="42">
        <v>0.64</v>
      </c>
      <c r="I43" s="42">
        <v>2.9</v>
      </c>
      <c r="J43" s="43" t="s">
        <v>488</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qBo5Q0zrqUdzMrtXuCkkdoCpUdnvudg5S1eLfFWDcrCwlgp8hAREssunj1uUjMe60hbJThsB718CPO21glZysA==" saltValue="v06IEUginip2D00EnqQDz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tabColor rgb="FFFFFF00"/>
    <pageSetUpPr fitToPage="1"/>
  </sheetPr>
  <dimension ref="A1:U64"/>
  <sheetViews>
    <sheetView showGridLines="0" topLeftCell="D43" zoomScaleSheetLayoutView="55" workbookViewId="0">
      <selection activeCell="B1" sqref="B1:DI1"/>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73" t="s">
        <v>9</v>
      </c>
      <c r="C45" s="1174"/>
      <c r="D45" s="58"/>
      <c r="E45" s="1179" t="s">
        <v>10</v>
      </c>
      <c r="F45" s="1179"/>
      <c r="G45" s="1179"/>
      <c r="H45" s="1179"/>
      <c r="I45" s="1179"/>
      <c r="J45" s="1180"/>
      <c r="K45" s="59">
        <v>380</v>
      </c>
      <c r="L45" s="60">
        <v>412</v>
      </c>
      <c r="M45" s="60">
        <v>422</v>
      </c>
      <c r="N45" s="60">
        <v>453</v>
      </c>
      <c r="O45" s="61">
        <v>573</v>
      </c>
      <c r="P45" s="48"/>
      <c r="Q45" s="48"/>
      <c r="R45" s="48"/>
      <c r="S45" s="48"/>
      <c r="T45" s="48"/>
      <c r="U45" s="48"/>
    </row>
    <row r="46" spans="1:21" ht="30.75" customHeight="1" x14ac:dyDescent="0.15">
      <c r="A46" s="48"/>
      <c r="B46" s="1175"/>
      <c r="C46" s="1176"/>
      <c r="D46" s="62"/>
      <c r="E46" s="1152" t="s">
        <v>11</v>
      </c>
      <c r="F46" s="1152"/>
      <c r="G46" s="1152"/>
      <c r="H46" s="1152"/>
      <c r="I46" s="1152"/>
      <c r="J46" s="1153"/>
      <c r="K46" s="63" t="s">
        <v>488</v>
      </c>
      <c r="L46" s="64" t="s">
        <v>488</v>
      </c>
      <c r="M46" s="64" t="s">
        <v>488</v>
      </c>
      <c r="N46" s="64" t="s">
        <v>488</v>
      </c>
      <c r="O46" s="65" t="s">
        <v>488</v>
      </c>
      <c r="P46" s="48"/>
      <c r="Q46" s="48"/>
      <c r="R46" s="48"/>
      <c r="S46" s="48"/>
      <c r="T46" s="48"/>
      <c r="U46" s="48"/>
    </row>
    <row r="47" spans="1:21" ht="30.75" customHeight="1" x14ac:dyDescent="0.15">
      <c r="A47" s="48"/>
      <c r="B47" s="1175"/>
      <c r="C47" s="1176"/>
      <c r="D47" s="62"/>
      <c r="E47" s="1152" t="s">
        <v>12</v>
      </c>
      <c r="F47" s="1152"/>
      <c r="G47" s="1152"/>
      <c r="H47" s="1152"/>
      <c r="I47" s="1152"/>
      <c r="J47" s="1153"/>
      <c r="K47" s="63" t="s">
        <v>488</v>
      </c>
      <c r="L47" s="64" t="s">
        <v>488</v>
      </c>
      <c r="M47" s="64" t="s">
        <v>488</v>
      </c>
      <c r="N47" s="64" t="s">
        <v>488</v>
      </c>
      <c r="O47" s="65" t="s">
        <v>488</v>
      </c>
      <c r="P47" s="48"/>
      <c r="Q47" s="48"/>
      <c r="R47" s="48"/>
      <c r="S47" s="48"/>
      <c r="T47" s="48"/>
      <c r="U47" s="48"/>
    </row>
    <row r="48" spans="1:21" ht="30.75" customHeight="1" x14ac:dyDescent="0.15">
      <c r="A48" s="48"/>
      <c r="B48" s="1175"/>
      <c r="C48" s="1176"/>
      <c r="D48" s="62"/>
      <c r="E48" s="1152" t="s">
        <v>13</v>
      </c>
      <c r="F48" s="1152"/>
      <c r="G48" s="1152"/>
      <c r="H48" s="1152"/>
      <c r="I48" s="1152"/>
      <c r="J48" s="1153"/>
      <c r="K48" s="63">
        <v>168</v>
      </c>
      <c r="L48" s="64">
        <v>166</v>
      </c>
      <c r="M48" s="64">
        <v>149</v>
      </c>
      <c r="N48" s="64">
        <v>138</v>
      </c>
      <c r="O48" s="65">
        <v>150</v>
      </c>
      <c r="P48" s="48"/>
      <c r="Q48" s="48"/>
      <c r="R48" s="48"/>
      <c r="S48" s="48"/>
      <c r="T48" s="48"/>
      <c r="U48" s="48"/>
    </row>
    <row r="49" spans="1:21" ht="30.75" customHeight="1" x14ac:dyDescent="0.15">
      <c r="A49" s="48"/>
      <c r="B49" s="1175"/>
      <c r="C49" s="1176"/>
      <c r="D49" s="62"/>
      <c r="E49" s="1152" t="s">
        <v>14</v>
      </c>
      <c r="F49" s="1152"/>
      <c r="G49" s="1152"/>
      <c r="H49" s="1152"/>
      <c r="I49" s="1152"/>
      <c r="J49" s="1153"/>
      <c r="K49" s="63">
        <v>48</v>
      </c>
      <c r="L49" s="64">
        <v>44</v>
      </c>
      <c r="M49" s="64">
        <v>46</v>
      </c>
      <c r="N49" s="64">
        <v>52</v>
      </c>
      <c r="O49" s="65">
        <v>55</v>
      </c>
      <c r="P49" s="48"/>
      <c r="Q49" s="48"/>
      <c r="R49" s="48"/>
      <c r="S49" s="48"/>
      <c r="T49" s="48"/>
      <c r="U49" s="48"/>
    </row>
    <row r="50" spans="1:21" ht="30.75" customHeight="1" x14ac:dyDescent="0.15">
      <c r="A50" s="48"/>
      <c r="B50" s="1175"/>
      <c r="C50" s="1176"/>
      <c r="D50" s="62"/>
      <c r="E50" s="1152" t="s">
        <v>15</v>
      </c>
      <c r="F50" s="1152"/>
      <c r="G50" s="1152"/>
      <c r="H50" s="1152"/>
      <c r="I50" s="1152"/>
      <c r="J50" s="1153"/>
      <c r="K50" s="63">
        <v>1</v>
      </c>
      <c r="L50" s="64">
        <v>1</v>
      </c>
      <c r="M50" s="64">
        <v>0</v>
      </c>
      <c r="N50" s="64">
        <v>0</v>
      </c>
      <c r="O50" s="65">
        <v>0</v>
      </c>
      <c r="P50" s="48"/>
      <c r="Q50" s="48"/>
      <c r="R50" s="48"/>
      <c r="S50" s="48"/>
      <c r="T50" s="48"/>
      <c r="U50" s="48"/>
    </row>
    <row r="51" spans="1:21" ht="30.75" customHeight="1" x14ac:dyDescent="0.15">
      <c r="A51" s="48"/>
      <c r="B51" s="1177"/>
      <c r="C51" s="1178"/>
      <c r="D51" s="66"/>
      <c r="E51" s="1152" t="s">
        <v>16</v>
      </c>
      <c r="F51" s="1152"/>
      <c r="G51" s="1152"/>
      <c r="H51" s="1152"/>
      <c r="I51" s="1152"/>
      <c r="J51" s="1153"/>
      <c r="K51" s="63" t="s">
        <v>488</v>
      </c>
      <c r="L51" s="64" t="s">
        <v>488</v>
      </c>
      <c r="M51" s="64" t="s">
        <v>488</v>
      </c>
      <c r="N51" s="64" t="s">
        <v>488</v>
      </c>
      <c r="O51" s="65" t="s">
        <v>488</v>
      </c>
      <c r="P51" s="48"/>
      <c r="Q51" s="48"/>
      <c r="R51" s="48"/>
      <c r="S51" s="48"/>
      <c r="T51" s="48"/>
      <c r="U51" s="48"/>
    </row>
    <row r="52" spans="1:21" ht="30.75" customHeight="1" x14ac:dyDescent="0.15">
      <c r="A52" s="48"/>
      <c r="B52" s="1150" t="s">
        <v>17</v>
      </c>
      <c r="C52" s="1151"/>
      <c r="D52" s="66"/>
      <c r="E52" s="1152" t="s">
        <v>18</v>
      </c>
      <c r="F52" s="1152"/>
      <c r="G52" s="1152"/>
      <c r="H52" s="1152"/>
      <c r="I52" s="1152"/>
      <c r="J52" s="1153"/>
      <c r="K52" s="63">
        <v>379</v>
      </c>
      <c r="L52" s="64">
        <v>383</v>
      </c>
      <c r="M52" s="64">
        <v>381</v>
      </c>
      <c r="N52" s="64">
        <v>404</v>
      </c>
      <c r="O52" s="65">
        <v>476</v>
      </c>
      <c r="P52" s="48"/>
      <c r="Q52" s="48"/>
      <c r="R52" s="48"/>
      <c r="S52" s="48"/>
      <c r="T52" s="48"/>
      <c r="U52" s="48"/>
    </row>
    <row r="53" spans="1:21" ht="30.75" customHeight="1" thickBot="1" x14ac:dyDescent="0.2">
      <c r="A53" s="48"/>
      <c r="B53" s="1154" t="s">
        <v>19</v>
      </c>
      <c r="C53" s="1155"/>
      <c r="D53" s="67"/>
      <c r="E53" s="1156" t="s">
        <v>20</v>
      </c>
      <c r="F53" s="1156"/>
      <c r="G53" s="1156"/>
      <c r="H53" s="1156"/>
      <c r="I53" s="1156"/>
      <c r="J53" s="1157"/>
      <c r="K53" s="68">
        <v>218</v>
      </c>
      <c r="L53" s="69">
        <v>240</v>
      </c>
      <c r="M53" s="69">
        <v>236</v>
      </c>
      <c r="N53" s="69">
        <v>239</v>
      </c>
      <c r="O53" s="70">
        <v>302</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15">
      <c r="B58" s="1158" t="s">
        <v>24</v>
      </c>
      <c r="C58" s="1159"/>
      <c r="D58" s="1164" t="s">
        <v>25</v>
      </c>
      <c r="E58" s="1165"/>
      <c r="F58" s="1165"/>
      <c r="G58" s="1165"/>
      <c r="H58" s="1165"/>
      <c r="I58" s="1165"/>
      <c r="J58" s="1166"/>
      <c r="K58" s="83"/>
      <c r="L58" s="84"/>
      <c r="M58" s="84"/>
      <c r="N58" s="84"/>
      <c r="O58" s="85"/>
    </row>
    <row r="59" spans="1:21" ht="31.5" customHeight="1" x14ac:dyDescent="0.15">
      <c r="B59" s="1160"/>
      <c r="C59" s="1161"/>
      <c r="D59" s="1167" t="s">
        <v>26</v>
      </c>
      <c r="E59" s="1168"/>
      <c r="F59" s="1168"/>
      <c r="G59" s="1168"/>
      <c r="H59" s="1168"/>
      <c r="I59" s="1168"/>
      <c r="J59" s="1169"/>
      <c r="K59" s="86"/>
      <c r="L59" s="87"/>
      <c r="M59" s="87"/>
      <c r="N59" s="87"/>
      <c r="O59" s="88"/>
    </row>
    <row r="60" spans="1:21" ht="31.5" customHeight="1" thickBot="1" x14ac:dyDescent="0.2">
      <c r="B60" s="1162"/>
      <c r="C60" s="1163"/>
      <c r="D60" s="1170" t="s">
        <v>27</v>
      </c>
      <c r="E60" s="1171"/>
      <c r="F60" s="1171"/>
      <c r="G60" s="1171"/>
      <c r="H60" s="1171"/>
      <c r="I60" s="1171"/>
      <c r="J60" s="1172"/>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OIS4qzk5wFc5Tgp1MWGXy2gXRFaF6SPoPc5Lca+bZcphpysI8DfQbdvItHWtz2hBHMne0LOzq/Y81eqQQKVTrw==" saltValue="j/JJKN51H8TfslLKKg4zI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tabColor rgb="FFFFFF00"/>
    <pageSetUpPr fitToPage="1"/>
  </sheetPr>
  <dimension ref="B1:M55"/>
  <sheetViews>
    <sheetView showGridLines="0" topLeftCell="H30" zoomScaleSheetLayoutView="100" workbookViewId="0">
      <selection activeCell="B1" sqref="B1:DI1"/>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193" t="s">
        <v>30</v>
      </c>
      <c r="C41" s="1194"/>
      <c r="D41" s="105"/>
      <c r="E41" s="1195" t="s">
        <v>31</v>
      </c>
      <c r="F41" s="1195"/>
      <c r="G41" s="1195"/>
      <c r="H41" s="1196"/>
      <c r="I41" s="328">
        <v>5201</v>
      </c>
      <c r="J41" s="329">
        <v>5532</v>
      </c>
      <c r="K41" s="329">
        <v>5344</v>
      </c>
      <c r="L41" s="329">
        <v>6000</v>
      </c>
      <c r="M41" s="330">
        <v>6112</v>
      </c>
    </row>
    <row r="42" spans="2:13" ht="27.75" customHeight="1" x14ac:dyDescent="0.15">
      <c r="B42" s="1183"/>
      <c r="C42" s="1184"/>
      <c r="D42" s="106"/>
      <c r="E42" s="1187" t="s">
        <v>32</v>
      </c>
      <c r="F42" s="1187"/>
      <c r="G42" s="1187"/>
      <c r="H42" s="1188"/>
      <c r="I42" s="331" t="s">
        <v>488</v>
      </c>
      <c r="J42" s="332" t="s">
        <v>488</v>
      </c>
      <c r="K42" s="332" t="s">
        <v>488</v>
      </c>
      <c r="L42" s="332" t="s">
        <v>488</v>
      </c>
      <c r="M42" s="333" t="s">
        <v>488</v>
      </c>
    </row>
    <row r="43" spans="2:13" ht="27.75" customHeight="1" x14ac:dyDescent="0.15">
      <c r="B43" s="1183"/>
      <c r="C43" s="1184"/>
      <c r="D43" s="106"/>
      <c r="E43" s="1187" t="s">
        <v>33</v>
      </c>
      <c r="F43" s="1187"/>
      <c r="G43" s="1187"/>
      <c r="H43" s="1188"/>
      <c r="I43" s="331">
        <v>1041</v>
      </c>
      <c r="J43" s="332">
        <v>965</v>
      </c>
      <c r="K43" s="332">
        <v>939</v>
      </c>
      <c r="L43" s="332">
        <v>860</v>
      </c>
      <c r="M43" s="333">
        <v>812</v>
      </c>
    </row>
    <row r="44" spans="2:13" ht="27.75" customHeight="1" x14ac:dyDescent="0.15">
      <c r="B44" s="1183"/>
      <c r="C44" s="1184"/>
      <c r="D44" s="106"/>
      <c r="E44" s="1187" t="s">
        <v>34</v>
      </c>
      <c r="F44" s="1187"/>
      <c r="G44" s="1187"/>
      <c r="H44" s="1188"/>
      <c r="I44" s="331">
        <v>405</v>
      </c>
      <c r="J44" s="332">
        <v>406</v>
      </c>
      <c r="K44" s="332">
        <v>402</v>
      </c>
      <c r="L44" s="332">
        <v>353</v>
      </c>
      <c r="M44" s="333">
        <v>390</v>
      </c>
    </row>
    <row r="45" spans="2:13" ht="27.75" customHeight="1" x14ac:dyDescent="0.15">
      <c r="B45" s="1183"/>
      <c r="C45" s="1184"/>
      <c r="D45" s="106"/>
      <c r="E45" s="1187" t="s">
        <v>35</v>
      </c>
      <c r="F45" s="1187"/>
      <c r="G45" s="1187"/>
      <c r="H45" s="1188"/>
      <c r="I45" s="331">
        <v>662</v>
      </c>
      <c r="J45" s="332">
        <v>605</v>
      </c>
      <c r="K45" s="332">
        <v>540</v>
      </c>
      <c r="L45" s="332">
        <v>550</v>
      </c>
      <c r="M45" s="333">
        <v>524</v>
      </c>
    </row>
    <row r="46" spans="2:13" ht="27.75" customHeight="1" x14ac:dyDescent="0.15">
      <c r="B46" s="1183"/>
      <c r="C46" s="1184"/>
      <c r="D46" s="107"/>
      <c r="E46" s="1187" t="s">
        <v>36</v>
      </c>
      <c r="F46" s="1187"/>
      <c r="G46" s="1187"/>
      <c r="H46" s="1188"/>
      <c r="I46" s="331" t="s">
        <v>488</v>
      </c>
      <c r="J46" s="332" t="s">
        <v>488</v>
      </c>
      <c r="K46" s="332" t="s">
        <v>488</v>
      </c>
      <c r="L46" s="332" t="s">
        <v>488</v>
      </c>
      <c r="M46" s="333" t="s">
        <v>488</v>
      </c>
    </row>
    <row r="47" spans="2:13" ht="27.75" customHeight="1" x14ac:dyDescent="0.15">
      <c r="B47" s="1183"/>
      <c r="C47" s="1184"/>
      <c r="D47" s="108"/>
      <c r="E47" s="1197" t="s">
        <v>37</v>
      </c>
      <c r="F47" s="1198"/>
      <c r="G47" s="1198"/>
      <c r="H47" s="1199"/>
      <c r="I47" s="331" t="s">
        <v>488</v>
      </c>
      <c r="J47" s="332" t="s">
        <v>488</v>
      </c>
      <c r="K47" s="332" t="s">
        <v>488</v>
      </c>
      <c r="L47" s="332" t="s">
        <v>488</v>
      </c>
      <c r="M47" s="333" t="s">
        <v>488</v>
      </c>
    </row>
    <row r="48" spans="2:13" ht="27.75" customHeight="1" x14ac:dyDescent="0.15">
      <c r="B48" s="1183"/>
      <c r="C48" s="1184"/>
      <c r="D48" s="106"/>
      <c r="E48" s="1187" t="s">
        <v>38</v>
      </c>
      <c r="F48" s="1187"/>
      <c r="G48" s="1187"/>
      <c r="H48" s="1188"/>
      <c r="I48" s="331" t="s">
        <v>488</v>
      </c>
      <c r="J48" s="332" t="s">
        <v>488</v>
      </c>
      <c r="K48" s="332" t="s">
        <v>488</v>
      </c>
      <c r="L48" s="332" t="s">
        <v>488</v>
      </c>
      <c r="M48" s="333" t="s">
        <v>488</v>
      </c>
    </row>
    <row r="49" spans="2:13" ht="27.75" customHeight="1" x14ac:dyDescent="0.15">
      <c r="B49" s="1185"/>
      <c r="C49" s="1186"/>
      <c r="D49" s="106"/>
      <c r="E49" s="1187" t="s">
        <v>39</v>
      </c>
      <c r="F49" s="1187"/>
      <c r="G49" s="1187"/>
      <c r="H49" s="1188"/>
      <c r="I49" s="331" t="s">
        <v>488</v>
      </c>
      <c r="J49" s="332" t="s">
        <v>488</v>
      </c>
      <c r="K49" s="332" t="s">
        <v>488</v>
      </c>
      <c r="L49" s="332" t="s">
        <v>488</v>
      </c>
      <c r="M49" s="333" t="s">
        <v>488</v>
      </c>
    </row>
    <row r="50" spans="2:13" ht="27.75" customHeight="1" x14ac:dyDescent="0.15">
      <c r="B50" s="1181" t="s">
        <v>40</v>
      </c>
      <c r="C50" s="1182"/>
      <c r="D50" s="109"/>
      <c r="E50" s="1187" t="s">
        <v>41</v>
      </c>
      <c r="F50" s="1187"/>
      <c r="G50" s="1187"/>
      <c r="H50" s="1188"/>
      <c r="I50" s="331">
        <v>3018</v>
      </c>
      <c r="J50" s="332">
        <v>3236</v>
      </c>
      <c r="K50" s="332">
        <v>3736</v>
      </c>
      <c r="L50" s="332">
        <v>3952</v>
      </c>
      <c r="M50" s="333">
        <v>4220</v>
      </c>
    </row>
    <row r="51" spans="2:13" ht="27.75" customHeight="1" x14ac:dyDescent="0.15">
      <c r="B51" s="1183"/>
      <c r="C51" s="1184"/>
      <c r="D51" s="106"/>
      <c r="E51" s="1187" t="s">
        <v>42</v>
      </c>
      <c r="F51" s="1187"/>
      <c r="G51" s="1187"/>
      <c r="H51" s="1188"/>
      <c r="I51" s="331">
        <v>520</v>
      </c>
      <c r="J51" s="332">
        <v>501</v>
      </c>
      <c r="K51" s="332">
        <v>542</v>
      </c>
      <c r="L51" s="332">
        <v>502</v>
      </c>
      <c r="M51" s="333">
        <v>463</v>
      </c>
    </row>
    <row r="52" spans="2:13" ht="27.75" customHeight="1" x14ac:dyDescent="0.15">
      <c r="B52" s="1185"/>
      <c r="C52" s="1186"/>
      <c r="D52" s="106"/>
      <c r="E52" s="1187" t="s">
        <v>43</v>
      </c>
      <c r="F52" s="1187"/>
      <c r="G52" s="1187"/>
      <c r="H52" s="1188"/>
      <c r="I52" s="331">
        <v>4001</v>
      </c>
      <c r="J52" s="332">
        <v>4162</v>
      </c>
      <c r="K52" s="332">
        <v>4188</v>
      </c>
      <c r="L52" s="332">
        <v>4683</v>
      </c>
      <c r="M52" s="333">
        <v>4726</v>
      </c>
    </row>
    <row r="53" spans="2:13" ht="27.75" customHeight="1" thickBot="1" x14ac:dyDescent="0.2">
      <c r="B53" s="1189" t="s">
        <v>19</v>
      </c>
      <c r="C53" s="1190"/>
      <c r="D53" s="110"/>
      <c r="E53" s="1191" t="s">
        <v>44</v>
      </c>
      <c r="F53" s="1191"/>
      <c r="G53" s="1191"/>
      <c r="H53" s="1192"/>
      <c r="I53" s="334">
        <v>-230</v>
      </c>
      <c r="J53" s="335">
        <v>-391</v>
      </c>
      <c r="K53" s="335">
        <v>-1241</v>
      </c>
      <c r="L53" s="335">
        <v>-1375</v>
      </c>
      <c r="M53" s="336">
        <v>-1570</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KFx13oBZWfSbrVeyUiK71+sCiSF+RgHw0FcDpx+ZpGOWnZhFCZPRj05HqTnOw4pe9RePshFBC4muS0pUp13Jww==" saltValue="dG2TBT4TmIDua1/k1udBa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00"/>
    <pageSetUpPr fitToPage="1"/>
  </sheetPr>
  <dimension ref="B1:W64"/>
  <sheetViews>
    <sheetView showGridLines="0" topLeftCell="A59" zoomScale="85" zoomScaleNormal="85" zoomScaleSheetLayoutView="100" workbookViewId="0">
      <selection activeCell="H56" sqref="H56"/>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08" t="s">
        <v>46</v>
      </c>
      <c r="D55" s="1208"/>
      <c r="E55" s="1209"/>
      <c r="F55" s="337">
        <v>992</v>
      </c>
      <c r="G55" s="337">
        <v>897</v>
      </c>
      <c r="H55" s="338">
        <v>960</v>
      </c>
    </row>
    <row r="56" spans="2:8" ht="52.5" customHeight="1" x14ac:dyDescent="0.15">
      <c r="B56" s="122"/>
      <c r="C56" s="1210" t="s">
        <v>47</v>
      </c>
      <c r="D56" s="1210"/>
      <c r="E56" s="1211"/>
      <c r="F56" s="339">
        <v>502</v>
      </c>
      <c r="G56" s="339">
        <v>666</v>
      </c>
      <c r="H56" s="340">
        <v>717</v>
      </c>
    </row>
    <row r="57" spans="2:8" ht="53.25" customHeight="1" x14ac:dyDescent="0.15">
      <c r="B57" s="122"/>
      <c r="C57" s="1212" t="s">
        <v>48</v>
      </c>
      <c r="D57" s="1212"/>
      <c r="E57" s="1213"/>
      <c r="F57" s="341">
        <v>1913</v>
      </c>
      <c r="G57" s="341">
        <v>2077</v>
      </c>
      <c r="H57" s="342">
        <v>2285</v>
      </c>
    </row>
    <row r="58" spans="2:8" ht="45.75" customHeight="1" x14ac:dyDescent="0.15">
      <c r="B58" s="123"/>
      <c r="C58" s="1200" t="s">
        <v>550</v>
      </c>
      <c r="D58" s="1201"/>
      <c r="E58" s="1202"/>
      <c r="F58" s="343">
        <v>500</v>
      </c>
      <c r="G58" s="343">
        <v>650</v>
      </c>
      <c r="H58" s="344">
        <v>951</v>
      </c>
    </row>
    <row r="59" spans="2:8" ht="45.75" customHeight="1" x14ac:dyDescent="0.15">
      <c r="B59" s="123"/>
      <c r="C59" s="1200" t="s">
        <v>551</v>
      </c>
      <c r="D59" s="1201"/>
      <c r="E59" s="1202"/>
      <c r="F59" s="343">
        <v>930</v>
      </c>
      <c r="G59" s="343">
        <v>865</v>
      </c>
      <c r="H59" s="344">
        <v>740</v>
      </c>
    </row>
    <row r="60" spans="2:8" ht="45.75" customHeight="1" x14ac:dyDescent="0.15">
      <c r="B60" s="123"/>
      <c r="C60" s="1200" t="s">
        <v>552</v>
      </c>
      <c r="D60" s="1201"/>
      <c r="E60" s="1202"/>
      <c r="F60" s="343">
        <v>261</v>
      </c>
      <c r="G60" s="343">
        <v>247</v>
      </c>
      <c r="H60" s="344">
        <v>246</v>
      </c>
    </row>
    <row r="61" spans="2:8" ht="45.75" customHeight="1" x14ac:dyDescent="0.15">
      <c r="B61" s="123"/>
      <c r="C61" s="1200" t="s">
        <v>553</v>
      </c>
      <c r="D61" s="1201"/>
      <c r="E61" s="1202"/>
      <c r="F61" s="343">
        <v>206</v>
      </c>
      <c r="G61" s="343">
        <v>196</v>
      </c>
      <c r="H61" s="344">
        <v>186</v>
      </c>
    </row>
    <row r="62" spans="2:8" ht="45.75" customHeight="1" thickBot="1" x14ac:dyDescent="0.2">
      <c r="B62" s="124"/>
      <c r="C62" s="1203" t="s">
        <v>554</v>
      </c>
      <c r="D62" s="1204"/>
      <c r="E62" s="1205"/>
      <c r="F62" s="345">
        <v>0</v>
      </c>
      <c r="G62" s="345">
        <v>100</v>
      </c>
      <c r="H62" s="346">
        <v>146</v>
      </c>
    </row>
    <row r="63" spans="2:8" ht="52.5" customHeight="1" thickBot="1" x14ac:dyDescent="0.2">
      <c r="B63" s="125"/>
      <c r="C63" s="1206" t="s">
        <v>49</v>
      </c>
      <c r="D63" s="1206"/>
      <c r="E63" s="1207"/>
      <c r="F63" s="347">
        <v>3407</v>
      </c>
      <c r="G63" s="347">
        <v>3640</v>
      </c>
      <c r="H63" s="348">
        <v>3961</v>
      </c>
    </row>
    <row r="64" spans="2:8" x14ac:dyDescent="0.15"/>
  </sheetData>
  <sheetProtection algorithmName="SHA-512" hashValue="xXUfNqWUONBuM9TVx3TjbbZ2ISgdjxkGivA8X2GnzGwDbrnQolmdVTjSDwcYDM9DsOoULAJJi+jQpJvOUiVCgQ==" saltValue="YkACZmLIhVll8uR1Dr6+j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525</v>
      </c>
      <c r="G2" s="139"/>
      <c r="H2" s="140"/>
    </row>
    <row r="3" spans="1:8" x14ac:dyDescent="0.15">
      <c r="A3" s="136" t="s">
        <v>518</v>
      </c>
      <c r="B3" s="141"/>
      <c r="C3" s="142"/>
      <c r="D3" s="143">
        <v>115803</v>
      </c>
      <c r="E3" s="144"/>
      <c r="F3" s="145">
        <v>125391</v>
      </c>
      <c r="G3" s="146"/>
      <c r="H3" s="147"/>
    </row>
    <row r="4" spans="1:8" x14ac:dyDescent="0.15">
      <c r="A4" s="148"/>
      <c r="B4" s="149"/>
      <c r="C4" s="150"/>
      <c r="D4" s="151">
        <v>42742</v>
      </c>
      <c r="E4" s="152"/>
      <c r="F4" s="153">
        <v>68516</v>
      </c>
      <c r="G4" s="154"/>
      <c r="H4" s="155"/>
    </row>
    <row r="5" spans="1:8" x14ac:dyDescent="0.15">
      <c r="A5" s="136" t="s">
        <v>520</v>
      </c>
      <c r="B5" s="141"/>
      <c r="C5" s="142"/>
      <c r="D5" s="143">
        <v>147685</v>
      </c>
      <c r="E5" s="144"/>
      <c r="F5" s="145">
        <v>122054</v>
      </c>
      <c r="G5" s="146"/>
      <c r="H5" s="147"/>
    </row>
    <row r="6" spans="1:8" x14ac:dyDescent="0.15">
      <c r="A6" s="148"/>
      <c r="B6" s="149"/>
      <c r="C6" s="150"/>
      <c r="D6" s="151">
        <v>65066</v>
      </c>
      <c r="E6" s="152"/>
      <c r="F6" s="153">
        <v>68298</v>
      </c>
      <c r="G6" s="154"/>
      <c r="H6" s="155"/>
    </row>
    <row r="7" spans="1:8" x14ac:dyDescent="0.15">
      <c r="A7" s="136" t="s">
        <v>521</v>
      </c>
      <c r="B7" s="141"/>
      <c r="C7" s="142"/>
      <c r="D7" s="143">
        <v>68092</v>
      </c>
      <c r="E7" s="144"/>
      <c r="F7" s="145">
        <v>111644</v>
      </c>
      <c r="G7" s="146"/>
      <c r="H7" s="147"/>
    </row>
    <row r="8" spans="1:8" x14ac:dyDescent="0.15">
      <c r="A8" s="148"/>
      <c r="B8" s="149"/>
      <c r="C8" s="150"/>
      <c r="D8" s="151">
        <v>17249</v>
      </c>
      <c r="E8" s="152"/>
      <c r="F8" s="153">
        <v>66606</v>
      </c>
      <c r="G8" s="154"/>
      <c r="H8" s="155"/>
    </row>
    <row r="9" spans="1:8" x14ac:dyDescent="0.15">
      <c r="A9" s="136" t="s">
        <v>522</v>
      </c>
      <c r="B9" s="141"/>
      <c r="C9" s="142"/>
      <c r="D9" s="143">
        <v>127952</v>
      </c>
      <c r="E9" s="144"/>
      <c r="F9" s="145">
        <v>127917</v>
      </c>
      <c r="G9" s="146"/>
      <c r="H9" s="147"/>
    </row>
    <row r="10" spans="1:8" x14ac:dyDescent="0.15">
      <c r="A10" s="148"/>
      <c r="B10" s="149"/>
      <c r="C10" s="150"/>
      <c r="D10" s="151">
        <v>38036</v>
      </c>
      <c r="E10" s="152"/>
      <c r="F10" s="153">
        <v>69746</v>
      </c>
      <c r="G10" s="154"/>
      <c r="H10" s="155"/>
    </row>
    <row r="11" spans="1:8" x14ac:dyDescent="0.15">
      <c r="A11" s="136" t="s">
        <v>523</v>
      </c>
      <c r="B11" s="141"/>
      <c r="C11" s="142"/>
      <c r="D11" s="143">
        <v>145649</v>
      </c>
      <c r="E11" s="144"/>
      <c r="F11" s="145">
        <v>135931</v>
      </c>
      <c r="G11" s="146"/>
      <c r="H11" s="147"/>
    </row>
    <row r="12" spans="1:8" x14ac:dyDescent="0.15">
      <c r="A12" s="148"/>
      <c r="B12" s="149"/>
      <c r="C12" s="156"/>
      <c r="D12" s="151">
        <v>19132</v>
      </c>
      <c r="E12" s="152"/>
      <c r="F12" s="153">
        <v>75320</v>
      </c>
      <c r="G12" s="154"/>
      <c r="H12" s="155"/>
    </row>
    <row r="13" spans="1:8" x14ac:dyDescent="0.15">
      <c r="A13" s="136"/>
      <c r="B13" s="141"/>
      <c r="C13" s="157"/>
      <c r="D13" s="158">
        <v>121036</v>
      </c>
      <c r="E13" s="159"/>
      <c r="F13" s="160">
        <v>124587</v>
      </c>
      <c r="G13" s="161"/>
      <c r="H13" s="147"/>
    </row>
    <row r="14" spans="1:8" x14ac:dyDescent="0.15">
      <c r="A14" s="148"/>
      <c r="B14" s="149"/>
      <c r="C14" s="150"/>
      <c r="D14" s="151">
        <v>36445</v>
      </c>
      <c r="E14" s="152"/>
      <c r="F14" s="153">
        <v>69697</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14.22</v>
      </c>
      <c r="C19" s="162">
        <f>ROUND(VALUE(SUBSTITUTE(実質収支比率等に係る経年分析!G$48,"▲","-")),2)</f>
        <v>16.489999999999998</v>
      </c>
      <c r="D19" s="162">
        <f>ROUND(VALUE(SUBSTITUTE(実質収支比率等に係る経年分析!H$48,"▲","-")),2)</f>
        <v>16.61</v>
      </c>
      <c r="E19" s="162">
        <f>ROUND(VALUE(SUBSTITUTE(実質収支比率等に係る経年分析!I$48,"▲","-")),2)</f>
        <v>15.44</v>
      </c>
      <c r="F19" s="162">
        <f>ROUND(VALUE(SUBSTITUTE(実質収支比率等に係る経年分析!J$48,"▲","-")),2)</f>
        <v>12</v>
      </c>
    </row>
    <row r="20" spans="1:11" x14ac:dyDescent="0.15">
      <c r="A20" s="162" t="s">
        <v>53</v>
      </c>
      <c r="B20" s="162">
        <f>ROUND(VALUE(SUBSTITUTE(実質収支比率等に係る経年分析!F$47,"▲","-")),2)</f>
        <v>30.66</v>
      </c>
      <c r="C20" s="162">
        <f>ROUND(VALUE(SUBSTITUTE(実質収支比率等に係る経年分析!G$47,"▲","-")),2)</f>
        <v>30.87</v>
      </c>
      <c r="D20" s="162">
        <f>ROUND(VALUE(SUBSTITUTE(実質収支比率等に係る経年分析!H$47,"▲","-")),2)</f>
        <v>31.17</v>
      </c>
      <c r="E20" s="162">
        <f>ROUND(VALUE(SUBSTITUTE(実質収支比率等に係る経年分析!I$47,"▲","-")),2)</f>
        <v>27.18</v>
      </c>
      <c r="F20" s="162">
        <f>ROUND(VALUE(SUBSTITUTE(実質収支比率等に係る経年分析!J$47,"▲","-")),2)</f>
        <v>28.25</v>
      </c>
    </row>
    <row r="21" spans="1:11" x14ac:dyDescent="0.15">
      <c r="A21" s="162" t="s">
        <v>54</v>
      </c>
      <c r="B21" s="162">
        <f>IF(ISNUMBER(VALUE(SUBSTITUTE(実質収支比率等に係る経年分析!F$49,"▲","-"))),ROUND(VALUE(SUBSTITUTE(実質収支比率等に係る経年分析!F$49,"▲","-")),2),NA())</f>
        <v>-14.27</v>
      </c>
      <c r="C21" s="162">
        <f>IF(ISNUMBER(VALUE(SUBSTITUTE(実質収支比率等に係る経年分析!G$49,"▲","-"))),ROUND(VALUE(SUBSTITUTE(実質収支比率等に係る経年分析!G$49,"▲","-")),2),NA())</f>
        <v>-2.5499999999999998</v>
      </c>
      <c r="D21" s="162">
        <f>IF(ISNUMBER(VALUE(SUBSTITUTE(実質収支比率等に係る経年分析!H$49,"▲","-"))),ROUND(VALUE(SUBSTITUTE(実質収支比率等に係る経年分析!H$49,"▲","-")),2),NA())</f>
        <v>-6.41</v>
      </c>
      <c r="E21" s="162">
        <f>IF(ISNUMBER(VALUE(SUBSTITUTE(実質収支比率等に係る経年分析!I$49,"▲","-"))),ROUND(VALUE(SUBSTITUTE(実質収支比率等に係る経年分析!I$49,"▲","-")),2),NA())</f>
        <v>-9.77</v>
      </c>
      <c r="F21" s="162">
        <f>IF(ISNUMBER(VALUE(SUBSTITUTE(実質収支比率等に係る経年分析!J$49,"▲","-"))),ROUND(VALUE(SUBSTITUTE(実質収支比率等に係る経年分析!J$49,"▲","-")),2),NA())</f>
        <v>-8.23</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0.69</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0.59</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0.64</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2.9</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str">
        <f>IF(連結実質赤字比率に係る赤字・黒字の構成分析!C$40="",NA(),連結実質赤字比率に係る赤字・黒字の構成分析!C$40)</f>
        <v>宅地分譲事業特別会計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0.46</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0.01</v>
      </c>
    </row>
    <row r="32" spans="1:11" x14ac:dyDescent="0.15">
      <c r="A32" s="163" t="str">
        <f>IF(連結実質赤字比率に係る赤字・黒字の構成分析!C$38="",NA(),連結実質赤字比率に係る赤字・黒字の構成分析!C$38)</f>
        <v>介護保険特別会計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1.19</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0.74</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1.69</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0.93</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0.22</v>
      </c>
    </row>
    <row r="33" spans="1:16" x14ac:dyDescent="0.15">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#VALUE!</v>
      </c>
      <c r="C33" s="163" t="e">
        <f>IF(ROUND(VALUE(SUBSTITUTE(連結実質赤字比率に係る赤字・黒字の構成分析!F$37,"▲", "-")), 2) &gt;= 0, ABS(ROUND(VALUE(SUBSTITUTE(連結実質赤字比率に係る赤字・黒字の構成分析!F$37,"▲", "-")), 2)), NA())</f>
        <v>#VALUE!</v>
      </c>
      <c r="D33" s="163" t="e">
        <f>IF(ROUND(VALUE(SUBSTITUTE(連結実質赤字比率に係る赤字・黒字の構成分析!G$37,"▲", "-")), 2) &lt; 0, ABS(ROUND(VALUE(SUBSTITUTE(連結実質赤字比率に係る赤字・黒字の構成分析!G$37,"▲", "-")), 2)), NA())</f>
        <v>#VALUE!</v>
      </c>
      <c r="E33" s="163" t="e">
        <f>IF(ROUND(VALUE(SUBSTITUTE(連結実質赤字比率に係る赤字・黒字の構成分析!G$37,"▲", "-")), 2) &gt;= 0, ABS(ROUND(VALUE(SUBSTITUTE(連結実質赤字比率に係る赤字・黒字の構成分析!G$37,"▲", "-")), 2)), NA())</f>
        <v>#VALUE!</v>
      </c>
      <c r="F33" s="163" t="e">
        <f>IF(ROUND(VALUE(SUBSTITUTE(連結実質赤字比率に係る赤字・黒字の構成分析!H$37,"▲", "-")), 2) &lt; 0, ABS(ROUND(VALUE(SUBSTITUTE(連結実質赤字比率に係る赤字・黒字の構成分析!H$37,"▲", "-")), 2)), NA())</f>
        <v>#VALUE!</v>
      </c>
      <c r="G33" s="163" t="e">
        <f>IF(ROUND(VALUE(SUBSTITUTE(連結実質赤字比率に係る赤字・黒字の構成分析!H$37,"▲", "-")), 2) &gt;= 0, ABS(ROUND(VALUE(SUBSTITUTE(連結実質赤字比率に係る赤字・黒字の構成分析!H$37,"▲", "-")), 2)), NA())</f>
        <v>#VALUE!</v>
      </c>
      <c r="H33" s="163" t="e">
        <f>IF(ROUND(VALUE(SUBSTITUTE(連結実質赤字比率に係る赤字・黒字の構成分析!I$37,"▲", "-")), 2) &lt; 0, ABS(ROUND(VALUE(SUBSTITUTE(連結実質赤字比率に係る赤字・黒字の構成分析!I$37,"▲", "-")), 2)), NA())</f>
        <v>#VALUE!</v>
      </c>
      <c r="I33" s="163" t="e">
        <f>IF(ROUND(VALUE(SUBSTITUTE(連結実質赤字比率に係る赤字・黒字の構成分析!I$37,"▲", "-")), 2) &gt;= 0, ABS(ROUND(VALUE(SUBSTITUTE(連結実質赤字比率に係る赤字・黒字の構成分析!I$37,"▲", "-")), 2)), NA())</f>
        <v>#VALUE!</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1.92</v>
      </c>
    </row>
    <row r="34" spans="1:16" x14ac:dyDescent="0.15">
      <c r="A34" s="163" t="str">
        <f>IF(連結実質赤字比率に係る赤字・黒字の構成分析!C$36="",NA(),連結実質赤字比率に係る赤字・黒字の構成分析!C$36)</f>
        <v>国民健康保険特別会計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0.91</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1.24</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0.98</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0.32</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1.94</v>
      </c>
    </row>
    <row r="35" spans="1:16" x14ac:dyDescent="0.15">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10.26</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9.08</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9.09</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8.73</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8.99</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14.22</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16.48</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16.600000000000001</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15.44</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11.89</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379</v>
      </c>
      <c r="E42" s="164"/>
      <c r="F42" s="164"/>
      <c r="G42" s="164">
        <f>'実質公債費比率（分子）の構造'!L$52</f>
        <v>383</v>
      </c>
      <c r="H42" s="164"/>
      <c r="I42" s="164"/>
      <c r="J42" s="164">
        <f>'実質公債費比率（分子）の構造'!M$52</f>
        <v>381</v>
      </c>
      <c r="K42" s="164"/>
      <c r="L42" s="164"/>
      <c r="M42" s="164">
        <f>'実質公債費比率（分子）の構造'!N$52</f>
        <v>404</v>
      </c>
      <c r="N42" s="164"/>
      <c r="O42" s="164"/>
      <c r="P42" s="164">
        <f>'実質公債費比率（分子）の構造'!O$52</f>
        <v>476</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1</v>
      </c>
      <c r="C44" s="164"/>
      <c r="D44" s="164"/>
      <c r="E44" s="164">
        <f>'実質公債費比率（分子）の構造'!L$50</f>
        <v>1</v>
      </c>
      <c r="F44" s="164"/>
      <c r="G44" s="164"/>
      <c r="H44" s="164">
        <f>'実質公債費比率（分子）の構造'!M$50</f>
        <v>0</v>
      </c>
      <c r="I44" s="164"/>
      <c r="J44" s="164"/>
      <c r="K44" s="164">
        <f>'実質公債費比率（分子）の構造'!N$50</f>
        <v>0</v>
      </c>
      <c r="L44" s="164"/>
      <c r="M44" s="164"/>
      <c r="N44" s="164">
        <f>'実質公債費比率（分子）の構造'!O$50</f>
        <v>0</v>
      </c>
      <c r="O44" s="164"/>
      <c r="P44" s="164"/>
    </row>
    <row r="45" spans="1:16" x14ac:dyDescent="0.15">
      <c r="A45" s="164" t="s">
        <v>63</v>
      </c>
      <c r="B45" s="164">
        <f>'実質公債費比率（分子）の構造'!K$49</f>
        <v>48</v>
      </c>
      <c r="C45" s="164"/>
      <c r="D45" s="164"/>
      <c r="E45" s="164">
        <f>'実質公債費比率（分子）の構造'!L$49</f>
        <v>44</v>
      </c>
      <c r="F45" s="164"/>
      <c r="G45" s="164"/>
      <c r="H45" s="164">
        <f>'実質公債費比率（分子）の構造'!M$49</f>
        <v>46</v>
      </c>
      <c r="I45" s="164"/>
      <c r="J45" s="164"/>
      <c r="K45" s="164">
        <f>'実質公債費比率（分子）の構造'!N$49</f>
        <v>52</v>
      </c>
      <c r="L45" s="164"/>
      <c r="M45" s="164"/>
      <c r="N45" s="164">
        <f>'実質公債費比率（分子）の構造'!O$49</f>
        <v>55</v>
      </c>
      <c r="O45" s="164"/>
      <c r="P45" s="164"/>
    </row>
    <row r="46" spans="1:16" x14ac:dyDescent="0.15">
      <c r="A46" s="164" t="s">
        <v>64</v>
      </c>
      <c r="B46" s="164">
        <f>'実質公債費比率（分子）の構造'!K$48</f>
        <v>168</v>
      </c>
      <c r="C46" s="164"/>
      <c r="D46" s="164"/>
      <c r="E46" s="164">
        <f>'実質公債費比率（分子）の構造'!L$48</f>
        <v>166</v>
      </c>
      <c r="F46" s="164"/>
      <c r="G46" s="164"/>
      <c r="H46" s="164">
        <f>'実質公債費比率（分子）の構造'!M$48</f>
        <v>149</v>
      </c>
      <c r="I46" s="164"/>
      <c r="J46" s="164"/>
      <c r="K46" s="164">
        <f>'実質公債費比率（分子）の構造'!N$48</f>
        <v>138</v>
      </c>
      <c r="L46" s="164"/>
      <c r="M46" s="164"/>
      <c r="N46" s="164">
        <f>'実質公債費比率（分子）の構造'!O$48</f>
        <v>150</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380</v>
      </c>
      <c r="C49" s="164"/>
      <c r="D49" s="164"/>
      <c r="E49" s="164">
        <f>'実質公債費比率（分子）の構造'!L$45</f>
        <v>412</v>
      </c>
      <c r="F49" s="164"/>
      <c r="G49" s="164"/>
      <c r="H49" s="164">
        <f>'実質公債費比率（分子）の構造'!M$45</f>
        <v>422</v>
      </c>
      <c r="I49" s="164"/>
      <c r="J49" s="164"/>
      <c r="K49" s="164">
        <f>'実質公債費比率（分子）の構造'!N$45</f>
        <v>453</v>
      </c>
      <c r="L49" s="164"/>
      <c r="M49" s="164"/>
      <c r="N49" s="164">
        <f>'実質公債費比率（分子）の構造'!O$45</f>
        <v>573</v>
      </c>
      <c r="O49" s="164"/>
      <c r="P49" s="164"/>
    </row>
    <row r="50" spans="1:16" x14ac:dyDescent="0.15">
      <c r="A50" s="164" t="s">
        <v>67</v>
      </c>
      <c r="B50" s="164" t="e">
        <f>NA()</f>
        <v>#N/A</v>
      </c>
      <c r="C50" s="164">
        <f>IF(ISNUMBER('実質公債費比率（分子）の構造'!K$53),'実質公債費比率（分子）の構造'!K$53,NA())</f>
        <v>218</v>
      </c>
      <c r="D50" s="164" t="e">
        <f>NA()</f>
        <v>#N/A</v>
      </c>
      <c r="E50" s="164" t="e">
        <f>NA()</f>
        <v>#N/A</v>
      </c>
      <c r="F50" s="164">
        <f>IF(ISNUMBER('実質公債費比率（分子）の構造'!L$53),'実質公債費比率（分子）の構造'!L$53,NA())</f>
        <v>240</v>
      </c>
      <c r="G50" s="164" t="e">
        <f>NA()</f>
        <v>#N/A</v>
      </c>
      <c r="H50" s="164" t="e">
        <f>NA()</f>
        <v>#N/A</v>
      </c>
      <c r="I50" s="164">
        <f>IF(ISNUMBER('実質公債費比率（分子）の構造'!M$53),'実質公債費比率（分子）の構造'!M$53,NA())</f>
        <v>236</v>
      </c>
      <c r="J50" s="164" t="e">
        <f>NA()</f>
        <v>#N/A</v>
      </c>
      <c r="K50" s="164" t="e">
        <f>NA()</f>
        <v>#N/A</v>
      </c>
      <c r="L50" s="164">
        <f>IF(ISNUMBER('実質公債費比率（分子）の構造'!N$53),'実質公債費比率（分子）の構造'!N$53,NA())</f>
        <v>239</v>
      </c>
      <c r="M50" s="164" t="e">
        <f>NA()</f>
        <v>#N/A</v>
      </c>
      <c r="N50" s="164" t="e">
        <f>NA()</f>
        <v>#N/A</v>
      </c>
      <c r="O50" s="164">
        <f>IF(ISNUMBER('実質公債費比率（分子）の構造'!O$53),'実質公債費比率（分子）の構造'!O$53,NA())</f>
        <v>302</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4001</v>
      </c>
      <c r="E56" s="163"/>
      <c r="F56" s="163"/>
      <c r="G56" s="163">
        <f>'将来負担比率（分子）の構造'!J$52</f>
        <v>4162</v>
      </c>
      <c r="H56" s="163"/>
      <c r="I56" s="163"/>
      <c r="J56" s="163">
        <f>'将来負担比率（分子）の構造'!K$52</f>
        <v>4188</v>
      </c>
      <c r="K56" s="163"/>
      <c r="L56" s="163"/>
      <c r="M56" s="163">
        <f>'将来負担比率（分子）の構造'!L$52</f>
        <v>4683</v>
      </c>
      <c r="N56" s="163"/>
      <c r="O56" s="163"/>
      <c r="P56" s="163">
        <f>'将来負担比率（分子）の構造'!M$52</f>
        <v>4726</v>
      </c>
    </row>
    <row r="57" spans="1:16" x14ac:dyDescent="0.15">
      <c r="A57" s="163" t="s">
        <v>42</v>
      </c>
      <c r="B57" s="163"/>
      <c r="C57" s="163"/>
      <c r="D57" s="163">
        <f>'将来負担比率（分子）の構造'!I$51</f>
        <v>520</v>
      </c>
      <c r="E57" s="163"/>
      <c r="F57" s="163"/>
      <c r="G57" s="163">
        <f>'将来負担比率（分子）の構造'!J$51</f>
        <v>501</v>
      </c>
      <c r="H57" s="163"/>
      <c r="I57" s="163"/>
      <c r="J57" s="163">
        <f>'将来負担比率（分子）の構造'!K$51</f>
        <v>542</v>
      </c>
      <c r="K57" s="163"/>
      <c r="L57" s="163"/>
      <c r="M57" s="163">
        <f>'将来負担比率（分子）の構造'!L$51</f>
        <v>502</v>
      </c>
      <c r="N57" s="163"/>
      <c r="O57" s="163"/>
      <c r="P57" s="163">
        <f>'将来負担比率（分子）の構造'!M$51</f>
        <v>463</v>
      </c>
    </row>
    <row r="58" spans="1:16" x14ac:dyDescent="0.15">
      <c r="A58" s="163" t="s">
        <v>41</v>
      </c>
      <c r="B58" s="163"/>
      <c r="C58" s="163"/>
      <c r="D58" s="163">
        <f>'将来負担比率（分子）の構造'!I$50</f>
        <v>3018</v>
      </c>
      <c r="E58" s="163"/>
      <c r="F58" s="163"/>
      <c r="G58" s="163">
        <f>'将来負担比率（分子）の構造'!J$50</f>
        <v>3236</v>
      </c>
      <c r="H58" s="163"/>
      <c r="I58" s="163"/>
      <c r="J58" s="163">
        <f>'将来負担比率（分子）の構造'!K$50</f>
        <v>3736</v>
      </c>
      <c r="K58" s="163"/>
      <c r="L58" s="163"/>
      <c r="M58" s="163">
        <f>'将来負担比率（分子）の構造'!L$50</f>
        <v>3952</v>
      </c>
      <c r="N58" s="163"/>
      <c r="O58" s="163"/>
      <c r="P58" s="163">
        <f>'将来負担比率（分子）の構造'!M$50</f>
        <v>4220</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662</v>
      </c>
      <c r="C62" s="163"/>
      <c r="D62" s="163"/>
      <c r="E62" s="163">
        <f>'将来負担比率（分子）の構造'!J$45</f>
        <v>605</v>
      </c>
      <c r="F62" s="163"/>
      <c r="G62" s="163"/>
      <c r="H62" s="163">
        <f>'将来負担比率（分子）の構造'!K$45</f>
        <v>540</v>
      </c>
      <c r="I62" s="163"/>
      <c r="J62" s="163"/>
      <c r="K62" s="163">
        <f>'将来負担比率（分子）の構造'!L$45</f>
        <v>550</v>
      </c>
      <c r="L62" s="163"/>
      <c r="M62" s="163"/>
      <c r="N62" s="163">
        <f>'将来負担比率（分子）の構造'!M$45</f>
        <v>524</v>
      </c>
      <c r="O62" s="163"/>
      <c r="P62" s="163"/>
    </row>
    <row r="63" spans="1:16" x14ac:dyDescent="0.15">
      <c r="A63" s="163" t="s">
        <v>34</v>
      </c>
      <c r="B63" s="163">
        <f>'将来負担比率（分子）の構造'!I$44</f>
        <v>405</v>
      </c>
      <c r="C63" s="163"/>
      <c r="D63" s="163"/>
      <c r="E63" s="163">
        <f>'将来負担比率（分子）の構造'!J$44</f>
        <v>406</v>
      </c>
      <c r="F63" s="163"/>
      <c r="G63" s="163"/>
      <c r="H63" s="163">
        <f>'将来負担比率（分子）の構造'!K$44</f>
        <v>402</v>
      </c>
      <c r="I63" s="163"/>
      <c r="J63" s="163"/>
      <c r="K63" s="163">
        <f>'将来負担比率（分子）の構造'!L$44</f>
        <v>353</v>
      </c>
      <c r="L63" s="163"/>
      <c r="M63" s="163"/>
      <c r="N63" s="163">
        <f>'将来負担比率（分子）の構造'!M$44</f>
        <v>390</v>
      </c>
      <c r="O63" s="163"/>
      <c r="P63" s="163"/>
    </row>
    <row r="64" spans="1:16" x14ac:dyDescent="0.15">
      <c r="A64" s="163" t="s">
        <v>33</v>
      </c>
      <c r="B64" s="163">
        <f>'将来負担比率（分子）の構造'!I$43</f>
        <v>1041</v>
      </c>
      <c r="C64" s="163"/>
      <c r="D64" s="163"/>
      <c r="E64" s="163">
        <f>'将来負担比率（分子）の構造'!J$43</f>
        <v>965</v>
      </c>
      <c r="F64" s="163"/>
      <c r="G64" s="163"/>
      <c r="H64" s="163">
        <f>'将来負担比率（分子）の構造'!K$43</f>
        <v>939</v>
      </c>
      <c r="I64" s="163"/>
      <c r="J64" s="163"/>
      <c r="K64" s="163">
        <f>'将来負担比率（分子）の構造'!L$43</f>
        <v>860</v>
      </c>
      <c r="L64" s="163"/>
      <c r="M64" s="163"/>
      <c r="N64" s="163">
        <f>'将来負担比率（分子）の構造'!M$43</f>
        <v>812</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5201</v>
      </c>
      <c r="C66" s="163"/>
      <c r="D66" s="163"/>
      <c r="E66" s="163">
        <f>'将来負担比率（分子）の構造'!J$41</f>
        <v>5532</v>
      </c>
      <c r="F66" s="163"/>
      <c r="G66" s="163"/>
      <c r="H66" s="163">
        <f>'将来負担比率（分子）の構造'!K$41</f>
        <v>5344</v>
      </c>
      <c r="I66" s="163"/>
      <c r="J66" s="163"/>
      <c r="K66" s="163">
        <f>'将来負担比率（分子）の構造'!L$41</f>
        <v>6000</v>
      </c>
      <c r="L66" s="163"/>
      <c r="M66" s="163"/>
      <c r="N66" s="163">
        <f>'将来負担比率（分子）の構造'!M$41</f>
        <v>6112</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992</v>
      </c>
      <c r="C72" s="167">
        <f>基金残高に係る経年分析!G55</f>
        <v>897</v>
      </c>
      <c r="D72" s="167">
        <f>基金残高に係る経年分析!H55</f>
        <v>960</v>
      </c>
    </row>
    <row r="73" spans="1:16" x14ac:dyDescent="0.15">
      <c r="A73" s="166" t="s">
        <v>74</v>
      </c>
      <c r="B73" s="167">
        <f>基金残高に係る経年分析!F56</f>
        <v>502</v>
      </c>
      <c r="C73" s="167">
        <f>基金残高に係る経年分析!G56</f>
        <v>666</v>
      </c>
      <c r="D73" s="167">
        <f>基金残高に係る経年分析!H56</f>
        <v>717</v>
      </c>
    </row>
    <row r="74" spans="1:16" x14ac:dyDescent="0.15">
      <c r="A74" s="166" t="s">
        <v>75</v>
      </c>
      <c r="B74" s="167">
        <f>基金残高に係る経年分析!F57</f>
        <v>1913</v>
      </c>
      <c r="C74" s="167">
        <f>基金残高に係る経年分析!G57</f>
        <v>2077</v>
      </c>
      <c r="D74" s="167">
        <f>基金残高に係る経年分析!H57</f>
        <v>2285</v>
      </c>
    </row>
  </sheetData>
  <sheetProtection algorithmName="SHA-512" hashValue="wFulnODByTWz3VCpIihN0TNhACAKdy6Yh86DgeR8koP3Fx+Kw7zMi9iSwMAthdUbObByHbsSOY2j1k2R79BAZw==" saltValue="L//e2s7rmTZBgRvtKQ6U1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B1" sqref="B1:DN1"/>
    </sheetView>
  </sheetViews>
  <sheetFormatPr defaultColWidth="0" defaultRowHeight="11.25" customHeight="1" zeroHeight="1" x14ac:dyDescent="0.15"/>
  <cols>
    <col min="1" max="1" width="1.625" style="192" customWidth="1"/>
    <col min="2" max="2" width="2.375" style="192" customWidth="1"/>
    <col min="3" max="16" width="2.625" style="192" customWidth="1"/>
    <col min="17" max="17" width="2.375" style="192" customWidth="1"/>
    <col min="18" max="95" width="1.625" style="192" customWidth="1"/>
    <col min="96" max="133" width="1.625" style="204" customWidth="1"/>
    <col min="134" max="143" width="1.625" style="192" customWidth="1"/>
    <col min="144" max="16384" width="0" style="192" hidden="1"/>
  </cols>
  <sheetData>
    <row r="1" spans="2:143" ht="22.5" customHeight="1" thickBot="1" x14ac:dyDescent="0.2">
      <c r="B1" s="190"/>
      <c r="C1" s="191"/>
      <c r="D1" s="191"/>
      <c r="E1" s="191"/>
      <c r="F1" s="191"/>
      <c r="G1" s="191"/>
      <c r="H1" s="191"/>
      <c r="I1" s="191"/>
      <c r="J1" s="191"/>
      <c r="K1" s="191"/>
      <c r="L1" s="191"/>
      <c r="M1" s="191"/>
      <c r="N1" s="191"/>
      <c r="O1" s="191"/>
      <c r="P1" s="191"/>
      <c r="Q1" s="191"/>
      <c r="R1" s="191"/>
      <c r="S1" s="191"/>
      <c r="T1" s="191"/>
      <c r="U1" s="191"/>
      <c r="V1" s="191"/>
      <c r="W1" s="191"/>
      <c r="X1" s="191"/>
      <c r="Y1" s="191"/>
      <c r="Z1" s="191"/>
      <c r="AA1" s="191"/>
      <c r="AB1" s="191"/>
      <c r="AC1" s="191"/>
      <c r="AD1" s="191"/>
      <c r="AE1" s="191"/>
      <c r="AF1" s="191"/>
      <c r="AG1" s="191"/>
      <c r="AH1" s="191"/>
      <c r="AI1" s="191"/>
      <c r="AJ1" s="191"/>
      <c r="AK1" s="191"/>
      <c r="AL1" s="191"/>
      <c r="AM1" s="191"/>
      <c r="AN1" s="191"/>
      <c r="AO1" s="191"/>
      <c r="AP1" s="191"/>
      <c r="AQ1" s="191"/>
      <c r="AR1" s="191"/>
      <c r="AS1" s="191"/>
      <c r="AT1" s="191"/>
      <c r="AU1" s="191"/>
      <c r="AV1" s="191"/>
      <c r="AW1" s="191"/>
      <c r="AX1" s="191"/>
      <c r="AY1" s="191"/>
      <c r="AZ1" s="191"/>
      <c r="BA1" s="191"/>
      <c r="BB1" s="191"/>
      <c r="BC1" s="191"/>
      <c r="BD1" s="191"/>
      <c r="BE1" s="191"/>
      <c r="BF1" s="191"/>
      <c r="BG1" s="191"/>
      <c r="BH1" s="191"/>
      <c r="BI1" s="191"/>
      <c r="BJ1" s="191"/>
      <c r="BK1" s="191"/>
      <c r="BL1" s="191"/>
      <c r="BM1" s="191"/>
      <c r="BN1" s="191"/>
      <c r="BO1" s="191"/>
      <c r="BP1" s="191"/>
      <c r="BQ1" s="191"/>
      <c r="BR1" s="191"/>
      <c r="BS1" s="191"/>
      <c r="BT1" s="191"/>
      <c r="BU1" s="191"/>
      <c r="BV1" s="191"/>
      <c r="BW1" s="191"/>
      <c r="BX1" s="191"/>
      <c r="BY1" s="191"/>
      <c r="BZ1" s="191"/>
      <c r="CA1" s="191"/>
      <c r="CB1" s="191"/>
      <c r="CC1" s="191"/>
      <c r="CD1" s="191"/>
      <c r="CE1" s="191"/>
      <c r="CF1" s="191"/>
      <c r="CG1" s="191"/>
      <c r="CH1" s="191"/>
      <c r="CI1" s="191"/>
      <c r="CJ1" s="191"/>
      <c r="CK1" s="191"/>
      <c r="CL1" s="191"/>
      <c r="CM1" s="191"/>
      <c r="CN1" s="191"/>
      <c r="CO1" s="191"/>
      <c r="CP1" s="191"/>
      <c r="CQ1" s="191"/>
      <c r="CR1" s="191"/>
      <c r="CS1" s="191"/>
      <c r="CT1" s="191"/>
      <c r="CU1" s="191"/>
      <c r="CV1" s="191"/>
      <c r="CW1" s="191"/>
      <c r="CX1" s="191"/>
      <c r="CY1" s="191"/>
      <c r="CZ1" s="191"/>
      <c r="DA1" s="191"/>
      <c r="DB1" s="191"/>
      <c r="DC1" s="191"/>
      <c r="DD1" s="191"/>
      <c r="DE1" s="191"/>
      <c r="DF1" s="191"/>
      <c r="DG1" s="191"/>
      <c r="DH1" s="714" t="s">
        <v>202</v>
      </c>
      <c r="DI1" s="715"/>
      <c r="DJ1" s="715"/>
      <c r="DK1" s="715"/>
      <c r="DL1" s="715"/>
      <c r="DM1" s="715"/>
      <c r="DN1" s="716"/>
      <c r="DO1" s="192"/>
      <c r="DP1" s="714" t="s">
        <v>203</v>
      </c>
      <c r="DQ1" s="715"/>
      <c r="DR1" s="715"/>
      <c r="DS1" s="715"/>
      <c r="DT1" s="715"/>
      <c r="DU1" s="715"/>
      <c r="DV1" s="715"/>
      <c r="DW1" s="715"/>
      <c r="DX1" s="715"/>
      <c r="DY1" s="715"/>
      <c r="DZ1" s="715"/>
      <c r="EA1" s="715"/>
      <c r="EB1" s="715"/>
      <c r="EC1" s="716"/>
      <c r="ED1" s="191"/>
      <c r="EE1" s="191"/>
      <c r="EF1" s="191"/>
      <c r="EG1" s="191"/>
      <c r="EH1" s="191"/>
      <c r="EI1" s="191"/>
      <c r="EJ1" s="191"/>
      <c r="EK1" s="191"/>
      <c r="EL1" s="191"/>
      <c r="EM1" s="191"/>
    </row>
    <row r="2" spans="2:143" ht="22.5" customHeight="1" x14ac:dyDescent="0.15">
      <c r="B2" s="193" t="s">
        <v>204</v>
      </c>
      <c r="R2" s="194"/>
      <c r="S2" s="194"/>
      <c r="T2" s="194"/>
      <c r="U2" s="194"/>
      <c r="V2" s="194"/>
      <c r="W2" s="194"/>
      <c r="X2" s="194"/>
      <c r="Y2" s="194"/>
      <c r="Z2" s="194"/>
      <c r="AA2" s="194"/>
      <c r="AB2" s="194"/>
      <c r="AC2" s="194"/>
      <c r="AE2" s="195"/>
      <c r="AF2" s="195"/>
      <c r="AG2" s="195"/>
      <c r="AH2" s="195"/>
      <c r="AI2" s="195"/>
      <c r="AJ2" s="194"/>
      <c r="AK2" s="194"/>
      <c r="AL2" s="194"/>
      <c r="AM2" s="194"/>
      <c r="AN2" s="194"/>
      <c r="AO2" s="194"/>
      <c r="AP2" s="194"/>
      <c r="CD2" s="191"/>
      <c r="CE2" s="191"/>
      <c r="CF2" s="191"/>
      <c r="CG2" s="191"/>
      <c r="CH2" s="191"/>
      <c r="CI2" s="191"/>
      <c r="CJ2" s="191"/>
      <c r="CK2" s="191"/>
      <c r="CL2" s="191"/>
      <c r="CM2" s="191"/>
      <c r="CN2" s="191"/>
      <c r="CO2" s="191"/>
      <c r="CP2" s="191"/>
      <c r="CQ2" s="191"/>
      <c r="CR2" s="191"/>
      <c r="CS2" s="191"/>
      <c r="CT2" s="191"/>
      <c r="CU2" s="191"/>
      <c r="CV2" s="191"/>
      <c r="CW2" s="191"/>
      <c r="CX2" s="191"/>
      <c r="CY2" s="191"/>
      <c r="CZ2" s="191"/>
      <c r="DA2" s="191"/>
      <c r="DB2" s="191"/>
      <c r="DC2" s="191"/>
      <c r="DD2" s="191"/>
      <c r="DE2" s="191"/>
      <c r="DF2" s="191"/>
      <c r="DG2" s="191"/>
      <c r="DH2" s="191"/>
      <c r="DI2" s="191"/>
      <c r="DJ2" s="191"/>
      <c r="DK2" s="191"/>
      <c r="DL2" s="191"/>
      <c r="DM2" s="191"/>
      <c r="DN2" s="191"/>
      <c r="DO2" s="191"/>
      <c r="DP2" s="191"/>
      <c r="DQ2" s="191"/>
      <c r="DR2" s="191"/>
      <c r="DS2" s="191"/>
      <c r="DT2" s="191"/>
      <c r="DU2" s="191"/>
      <c r="DV2" s="191"/>
      <c r="DW2" s="191"/>
      <c r="DX2" s="191"/>
      <c r="DY2" s="191"/>
      <c r="DZ2" s="191"/>
      <c r="EA2" s="191"/>
      <c r="EB2" s="191"/>
      <c r="EC2" s="191"/>
    </row>
    <row r="3" spans="2:143" ht="11.25" customHeight="1" x14ac:dyDescent="0.15">
      <c r="B3" s="670" t="s">
        <v>205</v>
      </c>
      <c r="C3" s="671"/>
      <c r="D3" s="671"/>
      <c r="E3" s="671"/>
      <c r="F3" s="671"/>
      <c r="G3" s="671"/>
      <c r="H3" s="671"/>
      <c r="I3" s="671"/>
      <c r="J3" s="671"/>
      <c r="K3" s="671"/>
      <c r="L3" s="671"/>
      <c r="M3" s="671"/>
      <c r="N3" s="671"/>
      <c r="O3" s="671"/>
      <c r="P3" s="671"/>
      <c r="Q3" s="671"/>
      <c r="R3" s="671"/>
      <c r="S3" s="671"/>
      <c r="T3" s="671"/>
      <c r="U3" s="671"/>
      <c r="V3" s="671"/>
      <c r="W3" s="671"/>
      <c r="X3" s="671"/>
      <c r="Y3" s="671"/>
      <c r="Z3" s="671"/>
      <c r="AA3" s="671"/>
      <c r="AB3" s="671"/>
      <c r="AC3" s="671"/>
      <c r="AD3" s="671"/>
      <c r="AE3" s="671"/>
      <c r="AF3" s="671"/>
      <c r="AG3" s="671"/>
      <c r="AH3" s="671"/>
      <c r="AI3" s="671"/>
      <c r="AJ3" s="671"/>
      <c r="AK3" s="671"/>
      <c r="AL3" s="671"/>
      <c r="AM3" s="671"/>
      <c r="AN3" s="671"/>
      <c r="AO3" s="671"/>
      <c r="AP3" s="670" t="s">
        <v>206</v>
      </c>
      <c r="AQ3" s="671"/>
      <c r="AR3" s="671"/>
      <c r="AS3" s="671"/>
      <c r="AT3" s="671"/>
      <c r="AU3" s="671"/>
      <c r="AV3" s="671"/>
      <c r="AW3" s="671"/>
      <c r="AX3" s="671"/>
      <c r="AY3" s="671"/>
      <c r="AZ3" s="671"/>
      <c r="BA3" s="671"/>
      <c r="BB3" s="671"/>
      <c r="BC3" s="671"/>
      <c r="BD3" s="671"/>
      <c r="BE3" s="671"/>
      <c r="BF3" s="671"/>
      <c r="BG3" s="671"/>
      <c r="BH3" s="671"/>
      <c r="BI3" s="671"/>
      <c r="BJ3" s="671"/>
      <c r="BK3" s="671"/>
      <c r="BL3" s="671"/>
      <c r="BM3" s="671"/>
      <c r="BN3" s="671"/>
      <c r="BO3" s="671"/>
      <c r="BP3" s="671"/>
      <c r="BQ3" s="671"/>
      <c r="BR3" s="671"/>
      <c r="BS3" s="671"/>
      <c r="BT3" s="671"/>
      <c r="BU3" s="671"/>
      <c r="BV3" s="671"/>
      <c r="BW3" s="671"/>
      <c r="BX3" s="671"/>
      <c r="BY3" s="671"/>
      <c r="BZ3" s="671"/>
      <c r="CA3" s="671"/>
      <c r="CB3" s="672"/>
      <c r="CD3" s="670" t="s">
        <v>207</v>
      </c>
      <c r="CE3" s="671"/>
      <c r="CF3" s="671"/>
      <c r="CG3" s="671"/>
      <c r="CH3" s="671"/>
      <c r="CI3" s="671"/>
      <c r="CJ3" s="671"/>
      <c r="CK3" s="671"/>
      <c r="CL3" s="671"/>
      <c r="CM3" s="671"/>
      <c r="CN3" s="671"/>
      <c r="CO3" s="671"/>
      <c r="CP3" s="671"/>
      <c r="CQ3" s="671"/>
      <c r="CR3" s="671"/>
      <c r="CS3" s="671"/>
      <c r="CT3" s="671"/>
      <c r="CU3" s="671"/>
      <c r="CV3" s="671"/>
      <c r="CW3" s="671"/>
      <c r="CX3" s="671"/>
      <c r="CY3" s="671"/>
      <c r="CZ3" s="671"/>
      <c r="DA3" s="671"/>
      <c r="DB3" s="671"/>
      <c r="DC3" s="671"/>
      <c r="DD3" s="671"/>
      <c r="DE3" s="671"/>
      <c r="DF3" s="671"/>
      <c r="DG3" s="671"/>
      <c r="DH3" s="671"/>
      <c r="DI3" s="671"/>
      <c r="DJ3" s="671"/>
      <c r="DK3" s="671"/>
      <c r="DL3" s="671"/>
      <c r="DM3" s="671"/>
      <c r="DN3" s="671"/>
      <c r="DO3" s="671"/>
      <c r="DP3" s="671"/>
      <c r="DQ3" s="671"/>
      <c r="DR3" s="671"/>
      <c r="DS3" s="671"/>
      <c r="DT3" s="671"/>
      <c r="DU3" s="671"/>
      <c r="DV3" s="671"/>
      <c r="DW3" s="671"/>
      <c r="DX3" s="671"/>
      <c r="DY3" s="671"/>
      <c r="DZ3" s="671"/>
      <c r="EA3" s="671"/>
      <c r="EB3" s="671"/>
      <c r="EC3" s="672"/>
    </row>
    <row r="4" spans="2:143" ht="11.25" customHeight="1" x14ac:dyDescent="0.15">
      <c r="B4" s="670" t="s">
        <v>1</v>
      </c>
      <c r="C4" s="671"/>
      <c r="D4" s="671"/>
      <c r="E4" s="671"/>
      <c r="F4" s="671"/>
      <c r="G4" s="671"/>
      <c r="H4" s="671"/>
      <c r="I4" s="671"/>
      <c r="J4" s="671"/>
      <c r="K4" s="671"/>
      <c r="L4" s="671"/>
      <c r="M4" s="671"/>
      <c r="N4" s="671"/>
      <c r="O4" s="671"/>
      <c r="P4" s="671"/>
      <c r="Q4" s="672"/>
      <c r="R4" s="670" t="s">
        <v>208</v>
      </c>
      <c r="S4" s="671"/>
      <c r="T4" s="671"/>
      <c r="U4" s="671"/>
      <c r="V4" s="671"/>
      <c r="W4" s="671"/>
      <c r="X4" s="671"/>
      <c r="Y4" s="672"/>
      <c r="Z4" s="670" t="s">
        <v>209</v>
      </c>
      <c r="AA4" s="671"/>
      <c r="AB4" s="671"/>
      <c r="AC4" s="672"/>
      <c r="AD4" s="670" t="s">
        <v>210</v>
      </c>
      <c r="AE4" s="671"/>
      <c r="AF4" s="671"/>
      <c r="AG4" s="671"/>
      <c r="AH4" s="671"/>
      <c r="AI4" s="671"/>
      <c r="AJ4" s="671"/>
      <c r="AK4" s="672"/>
      <c r="AL4" s="670" t="s">
        <v>209</v>
      </c>
      <c r="AM4" s="671"/>
      <c r="AN4" s="671"/>
      <c r="AO4" s="672"/>
      <c r="AP4" s="717" t="s">
        <v>211</v>
      </c>
      <c r="AQ4" s="717"/>
      <c r="AR4" s="717"/>
      <c r="AS4" s="717"/>
      <c r="AT4" s="717"/>
      <c r="AU4" s="717"/>
      <c r="AV4" s="717"/>
      <c r="AW4" s="717"/>
      <c r="AX4" s="717"/>
      <c r="AY4" s="717"/>
      <c r="AZ4" s="717"/>
      <c r="BA4" s="717"/>
      <c r="BB4" s="717"/>
      <c r="BC4" s="717"/>
      <c r="BD4" s="717"/>
      <c r="BE4" s="717"/>
      <c r="BF4" s="717"/>
      <c r="BG4" s="717" t="s">
        <v>212</v>
      </c>
      <c r="BH4" s="717"/>
      <c r="BI4" s="717"/>
      <c r="BJ4" s="717"/>
      <c r="BK4" s="717"/>
      <c r="BL4" s="717"/>
      <c r="BM4" s="717"/>
      <c r="BN4" s="717"/>
      <c r="BO4" s="717" t="s">
        <v>209</v>
      </c>
      <c r="BP4" s="717"/>
      <c r="BQ4" s="717"/>
      <c r="BR4" s="717"/>
      <c r="BS4" s="717" t="s">
        <v>213</v>
      </c>
      <c r="BT4" s="717"/>
      <c r="BU4" s="717"/>
      <c r="BV4" s="717"/>
      <c r="BW4" s="717"/>
      <c r="BX4" s="717"/>
      <c r="BY4" s="717"/>
      <c r="BZ4" s="717"/>
      <c r="CA4" s="717"/>
      <c r="CB4" s="717"/>
      <c r="CD4" s="670" t="s">
        <v>214</v>
      </c>
      <c r="CE4" s="671"/>
      <c r="CF4" s="671"/>
      <c r="CG4" s="671"/>
      <c r="CH4" s="671"/>
      <c r="CI4" s="671"/>
      <c r="CJ4" s="671"/>
      <c r="CK4" s="671"/>
      <c r="CL4" s="671"/>
      <c r="CM4" s="671"/>
      <c r="CN4" s="671"/>
      <c r="CO4" s="671"/>
      <c r="CP4" s="671"/>
      <c r="CQ4" s="671"/>
      <c r="CR4" s="671"/>
      <c r="CS4" s="671"/>
      <c r="CT4" s="671"/>
      <c r="CU4" s="671"/>
      <c r="CV4" s="671"/>
      <c r="CW4" s="671"/>
      <c r="CX4" s="671"/>
      <c r="CY4" s="671"/>
      <c r="CZ4" s="671"/>
      <c r="DA4" s="671"/>
      <c r="DB4" s="671"/>
      <c r="DC4" s="671"/>
      <c r="DD4" s="671"/>
      <c r="DE4" s="671"/>
      <c r="DF4" s="671"/>
      <c r="DG4" s="671"/>
      <c r="DH4" s="671"/>
      <c r="DI4" s="671"/>
      <c r="DJ4" s="671"/>
      <c r="DK4" s="671"/>
      <c r="DL4" s="671"/>
      <c r="DM4" s="671"/>
      <c r="DN4" s="671"/>
      <c r="DO4" s="671"/>
      <c r="DP4" s="671"/>
      <c r="DQ4" s="671"/>
      <c r="DR4" s="671"/>
      <c r="DS4" s="671"/>
      <c r="DT4" s="671"/>
      <c r="DU4" s="671"/>
      <c r="DV4" s="671"/>
      <c r="DW4" s="671"/>
      <c r="DX4" s="671"/>
      <c r="DY4" s="671"/>
      <c r="DZ4" s="671"/>
      <c r="EA4" s="671"/>
      <c r="EB4" s="671"/>
      <c r="EC4" s="672"/>
    </row>
    <row r="5" spans="2:143" ht="11.25" customHeight="1" x14ac:dyDescent="0.15">
      <c r="B5" s="676" t="s">
        <v>215</v>
      </c>
      <c r="C5" s="677"/>
      <c r="D5" s="677"/>
      <c r="E5" s="677"/>
      <c r="F5" s="677"/>
      <c r="G5" s="677"/>
      <c r="H5" s="677"/>
      <c r="I5" s="677"/>
      <c r="J5" s="677"/>
      <c r="K5" s="677"/>
      <c r="L5" s="677"/>
      <c r="M5" s="677"/>
      <c r="N5" s="677"/>
      <c r="O5" s="677"/>
      <c r="P5" s="677"/>
      <c r="Q5" s="678"/>
      <c r="R5" s="673">
        <v>1510270</v>
      </c>
      <c r="S5" s="674"/>
      <c r="T5" s="674"/>
      <c r="U5" s="674"/>
      <c r="V5" s="674"/>
      <c r="W5" s="674"/>
      <c r="X5" s="674"/>
      <c r="Y5" s="699"/>
      <c r="Z5" s="712">
        <v>21.8</v>
      </c>
      <c r="AA5" s="712"/>
      <c r="AB5" s="712"/>
      <c r="AC5" s="712"/>
      <c r="AD5" s="713">
        <v>1510270</v>
      </c>
      <c r="AE5" s="713"/>
      <c r="AF5" s="713"/>
      <c r="AG5" s="713"/>
      <c r="AH5" s="713"/>
      <c r="AI5" s="713"/>
      <c r="AJ5" s="713"/>
      <c r="AK5" s="713"/>
      <c r="AL5" s="700">
        <v>43.5</v>
      </c>
      <c r="AM5" s="682"/>
      <c r="AN5" s="682"/>
      <c r="AO5" s="701"/>
      <c r="AP5" s="676" t="s">
        <v>216</v>
      </c>
      <c r="AQ5" s="677"/>
      <c r="AR5" s="677"/>
      <c r="AS5" s="677"/>
      <c r="AT5" s="677"/>
      <c r="AU5" s="677"/>
      <c r="AV5" s="677"/>
      <c r="AW5" s="677"/>
      <c r="AX5" s="677"/>
      <c r="AY5" s="677"/>
      <c r="AZ5" s="677"/>
      <c r="BA5" s="677"/>
      <c r="BB5" s="677"/>
      <c r="BC5" s="677"/>
      <c r="BD5" s="677"/>
      <c r="BE5" s="677"/>
      <c r="BF5" s="678"/>
      <c r="BG5" s="618">
        <v>1510270</v>
      </c>
      <c r="BH5" s="619"/>
      <c r="BI5" s="619"/>
      <c r="BJ5" s="619"/>
      <c r="BK5" s="619"/>
      <c r="BL5" s="619"/>
      <c r="BM5" s="619"/>
      <c r="BN5" s="620"/>
      <c r="BO5" s="656">
        <v>100</v>
      </c>
      <c r="BP5" s="656"/>
      <c r="BQ5" s="656"/>
      <c r="BR5" s="656"/>
      <c r="BS5" s="657">
        <v>5463</v>
      </c>
      <c r="BT5" s="657"/>
      <c r="BU5" s="657"/>
      <c r="BV5" s="657"/>
      <c r="BW5" s="657"/>
      <c r="BX5" s="657"/>
      <c r="BY5" s="657"/>
      <c r="BZ5" s="657"/>
      <c r="CA5" s="657"/>
      <c r="CB5" s="695"/>
      <c r="CD5" s="670" t="s">
        <v>211</v>
      </c>
      <c r="CE5" s="671"/>
      <c r="CF5" s="671"/>
      <c r="CG5" s="671"/>
      <c r="CH5" s="671"/>
      <c r="CI5" s="671"/>
      <c r="CJ5" s="671"/>
      <c r="CK5" s="671"/>
      <c r="CL5" s="671"/>
      <c r="CM5" s="671"/>
      <c r="CN5" s="671"/>
      <c r="CO5" s="671"/>
      <c r="CP5" s="671"/>
      <c r="CQ5" s="672"/>
      <c r="CR5" s="670" t="s">
        <v>217</v>
      </c>
      <c r="CS5" s="671"/>
      <c r="CT5" s="671"/>
      <c r="CU5" s="671"/>
      <c r="CV5" s="671"/>
      <c r="CW5" s="671"/>
      <c r="CX5" s="671"/>
      <c r="CY5" s="672"/>
      <c r="CZ5" s="670" t="s">
        <v>209</v>
      </c>
      <c r="DA5" s="671"/>
      <c r="DB5" s="671"/>
      <c r="DC5" s="672"/>
      <c r="DD5" s="670" t="s">
        <v>218</v>
      </c>
      <c r="DE5" s="671"/>
      <c r="DF5" s="671"/>
      <c r="DG5" s="671"/>
      <c r="DH5" s="671"/>
      <c r="DI5" s="671"/>
      <c r="DJ5" s="671"/>
      <c r="DK5" s="671"/>
      <c r="DL5" s="671"/>
      <c r="DM5" s="671"/>
      <c r="DN5" s="671"/>
      <c r="DO5" s="671"/>
      <c r="DP5" s="672"/>
      <c r="DQ5" s="670" t="s">
        <v>219</v>
      </c>
      <c r="DR5" s="671"/>
      <c r="DS5" s="671"/>
      <c r="DT5" s="671"/>
      <c r="DU5" s="671"/>
      <c r="DV5" s="671"/>
      <c r="DW5" s="671"/>
      <c r="DX5" s="671"/>
      <c r="DY5" s="671"/>
      <c r="DZ5" s="671"/>
      <c r="EA5" s="671"/>
      <c r="EB5" s="671"/>
      <c r="EC5" s="672"/>
    </row>
    <row r="6" spans="2:143" ht="11.25" customHeight="1" x14ac:dyDescent="0.15">
      <c r="B6" s="615" t="s">
        <v>220</v>
      </c>
      <c r="C6" s="616"/>
      <c r="D6" s="616"/>
      <c r="E6" s="616"/>
      <c r="F6" s="616"/>
      <c r="G6" s="616"/>
      <c r="H6" s="616"/>
      <c r="I6" s="616"/>
      <c r="J6" s="616"/>
      <c r="K6" s="616"/>
      <c r="L6" s="616"/>
      <c r="M6" s="616"/>
      <c r="N6" s="616"/>
      <c r="O6" s="616"/>
      <c r="P6" s="616"/>
      <c r="Q6" s="617"/>
      <c r="R6" s="618">
        <v>49408</v>
      </c>
      <c r="S6" s="619"/>
      <c r="T6" s="619"/>
      <c r="U6" s="619"/>
      <c r="V6" s="619"/>
      <c r="W6" s="619"/>
      <c r="X6" s="619"/>
      <c r="Y6" s="620"/>
      <c r="Z6" s="656">
        <v>0.7</v>
      </c>
      <c r="AA6" s="656"/>
      <c r="AB6" s="656"/>
      <c r="AC6" s="656"/>
      <c r="AD6" s="657">
        <v>49408</v>
      </c>
      <c r="AE6" s="657"/>
      <c r="AF6" s="657"/>
      <c r="AG6" s="657"/>
      <c r="AH6" s="657"/>
      <c r="AI6" s="657"/>
      <c r="AJ6" s="657"/>
      <c r="AK6" s="657"/>
      <c r="AL6" s="621">
        <v>1.4</v>
      </c>
      <c r="AM6" s="622"/>
      <c r="AN6" s="622"/>
      <c r="AO6" s="658"/>
      <c r="AP6" s="615" t="s">
        <v>221</v>
      </c>
      <c r="AQ6" s="616"/>
      <c r="AR6" s="616"/>
      <c r="AS6" s="616"/>
      <c r="AT6" s="616"/>
      <c r="AU6" s="616"/>
      <c r="AV6" s="616"/>
      <c r="AW6" s="616"/>
      <c r="AX6" s="616"/>
      <c r="AY6" s="616"/>
      <c r="AZ6" s="616"/>
      <c r="BA6" s="616"/>
      <c r="BB6" s="616"/>
      <c r="BC6" s="616"/>
      <c r="BD6" s="616"/>
      <c r="BE6" s="616"/>
      <c r="BF6" s="617"/>
      <c r="BG6" s="618">
        <v>1510270</v>
      </c>
      <c r="BH6" s="619"/>
      <c r="BI6" s="619"/>
      <c r="BJ6" s="619"/>
      <c r="BK6" s="619"/>
      <c r="BL6" s="619"/>
      <c r="BM6" s="619"/>
      <c r="BN6" s="620"/>
      <c r="BO6" s="656">
        <v>100</v>
      </c>
      <c r="BP6" s="656"/>
      <c r="BQ6" s="656"/>
      <c r="BR6" s="656"/>
      <c r="BS6" s="657">
        <v>5463</v>
      </c>
      <c r="BT6" s="657"/>
      <c r="BU6" s="657"/>
      <c r="BV6" s="657"/>
      <c r="BW6" s="657"/>
      <c r="BX6" s="657"/>
      <c r="BY6" s="657"/>
      <c r="BZ6" s="657"/>
      <c r="CA6" s="657"/>
      <c r="CB6" s="695"/>
      <c r="CD6" s="676" t="s">
        <v>222</v>
      </c>
      <c r="CE6" s="677"/>
      <c r="CF6" s="677"/>
      <c r="CG6" s="677"/>
      <c r="CH6" s="677"/>
      <c r="CI6" s="677"/>
      <c r="CJ6" s="677"/>
      <c r="CK6" s="677"/>
      <c r="CL6" s="677"/>
      <c r="CM6" s="677"/>
      <c r="CN6" s="677"/>
      <c r="CO6" s="677"/>
      <c r="CP6" s="677"/>
      <c r="CQ6" s="678"/>
      <c r="CR6" s="618">
        <v>88297</v>
      </c>
      <c r="CS6" s="619"/>
      <c r="CT6" s="619"/>
      <c r="CU6" s="619"/>
      <c r="CV6" s="619"/>
      <c r="CW6" s="619"/>
      <c r="CX6" s="619"/>
      <c r="CY6" s="620"/>
      <c r="CZ6" s="700">
        <v>1.4</v>
      </c>
      <c r="DA6" s="682"/>
      <c r="DB6" s="682"/>
      <c r="DC6" s="702"/>
      <c r="DD6" s="624" t="s">
        <v>122</v>
      </c>
      <c r="DE6" s="619"/>
      <c r="DF6" s="619"/>
      <c r="DG6" s="619"/>
      <c r="DH6" s="619"/>
      <c r="DI6" s="619"/>
      <c r="DJ6" s="619"/>
      <c r="DK6" s="619"/>
      <c r="DL6" s="619"/>
      <c r="DM6" s="619"/>
      <c r="DN6" s="619"/>
      <c r="DO6" s="619"/>
      <c r="DP6" s="620"/>
      <c r="DQ6" s="624">
        <v>88297</v>
      </c>
      <c r="DR6" s="619"/>
      <c r="DS6" s="619"/>
      <c r="DT6" s="619"/>
      <c r="DU6" s="619"/>
      <c r="DV6" s="619"/>
      <c r="DW6" s="619"/>
      <c r="DX6" s="619"/>
      <c r="DY6" s="619"/>
      <c r="DZ6" s="619"/>
      <c r="EA6" s="619"/>
      <c r="EB6" s="619"/>
      <c r="EC6" s="655"/>
    </row>
    <row r="7" spans="2:143" ht="11.25" customHeight="1" x14ac:dyDescent="0.15">
      <c r="B7" s="615" t="s">
        <v>223</v>
      </c>
      <c r="C7" s="616"/>
      <c r="D7" s="616"/>
      <c r="E7" s="616"/>
      <c r="F7" s="616"/>
      <c r="G7" s="616"/>
      <c r="H7" s="616"/>
      <c r="I7" s="616"/>
      <c r="J7" s="616"/>
      <c r="K7" s="616"/>
      <c r="L7" s="616"/>
      <c r="M7" s="616"/>
      <c r="N7" s="616"/>
      <c r="O7" s="616"/>
      <c r="P7" s="616"/>
      <c r="Q7" s="617"/>
      <c r="R7" s="618">
        <v>237</v>
      </c>
      <c r="S7" s="619"/>
      <c r="T7" s="619"/>
      <c r="U7" s="619"/>
      <c r="V7" s="619"/>
      <c r="W7" s="619"/>
      <c r="X7" s="619"/>
      <c r="Y7" s="620"/>
      <c r="Z7" s="656">
        <v>0</v>
      </c>
      <c r="AA7" s="656"/>
      <c r="AB7" s="656"/>
      <c r="AC7" s="656"/>
      <c r="AD7" s="657">
        <v>237</v>
      </c>
      <c r="AE7" s="657"/>
      <c r="AF7" s="657"/>
      <c r="AG7" s="657"/>
      <c r="AH7" s="657"/>
      <c r="AI7" s="657"/>
      <c r="AJ7" s="657"/>
      <c r="AK7" s="657"/>
      <c r="AL7" s="621">
        <v>0</v>
      </c>
      <c r="AM7" s="622"/>
      <c r="AN7" s="622"/>
      <c r="AO7" s="658"/>
      <c r="AP7" s="615" t="s">
        <v>224</v>
      </c>
      <c r="AQ7" s="616"/>
      <c r="AR7" s="616"/>
      <c r="AS7" s="616"/>
      <c r="AT7" s="616"/>
      <c r="AU7" s="616"/>
      <c r="AV7" s="616"/>
      <c r="AW7" s="616"/>
      <c r="AX7" s="616"/>
      <c r="AY7" s="616"/>
      <c r="AZ7" s="616"/>
      <c r="BA7" s="616"/>
      <c r="BB7" s="616"/>
      <c r="BC7" s="616"/>
      <c r="BD7" s="616"/>
      <c r="BE7" s="616"/>
      <c r="BF7" s="617"/>
      <c r="BG7" s="618">
        <v>332551</v>
      </c>
      <c r="BH7" s="619"/>
      <c r="BI7" s="619"/>
      <c r="BJ7" s="619"/>
      <c r="BK7" s="619"/>
      <c r="BL7" s="619"/>
      <c r="BM7" s="619"/>
      <c r="BN7" s="620"/>
      <c r="BO7" s="656">
        <v>22</v>
      </c>
      <c r="BP7" s="656"/>
      <c r="BQ7" s="656"/>
      <c r="BR7" s="656"/>
      <c r="BS7" s="657">
        <v>5463</v>
      </c>
      <c r="BT7" s="657"/>
      <c r="BU7" s="657"/>
      <c r="BV7" s="657"/>
      <c r="BW7" s="657"/>
      <c r="BX7" s="657"/>
      <c r="BY7" s="657"/>
      <c r="BZ7" s="657"/>
      <c r="CA7" s="657"/>
      <c r="CB7" s="695"/>
      <c r="CD7" s="615" t="s">
        <v>225</v>
      </c>
      <c r="CE7" s="616"/>
      <c r="CF7" s="616"/>
      <c r="CG7" s="616"/>
      <c r="CH7" s="616"/>
      <c r="CI7" s="616"/>
      <c r="CJ7" s="616"/>
      <c r="CK7" s="616"/>
      <c r="CL7" s="616"/>
      <c r="CM7" s="616"/>
      <c r="CN7" s="616"/>
      <c r="CO7" s="616"/>
      <c r="CP7" s="616"/>
      <c r="CQ7" s="617"/>
      <c r="CR7" s="618">
        <v>1486540</v>
      </c>
      <c r="CS7" s="619"/>
      <c r="CT7" s="619"/>
      <c r="CU7" s="619"/>
      <c r="CV7" s="619"/>
      <c r="CW7" s="619"/>
      <c r="CX7" s="619"/>
      <c r="CY7" s="620"/>
      <c r="CZ7" s="656">
        <v>23.1</v>
      </c>
      <c r="DA7" s="656"/>
      <c r="DB7" s="656"/>
      <c r="DC7" s="656"/>
      <c r="DD7" s="624">
        <v>74076</v>
      </c>
      <c r="DE7" s="619"/>
      <c r="DF7" s="619"/>
      <c r="DG7" s="619"/>
      <c r="DH7" s="619"/>
      <c r="DI7" s="619"/>
      <c r="DJ7" s="619"/>
      <c r="DK7" s="619"/>
      <c r="DL7" s="619"/>
      <c r="DM7" s="619"/>
      <c r="DN7" s="619"/>
      <c r="DO7" s="619"/>
      <c r="DP7" s="620"/>
      <c r="DQ7" s="624">
        <v>1104106</v>
      </c>
      <c r="DR7" s="619"/>
      <c r="DS7" s="619"/>
      <c r="DT7" s="619"/>
      <c r="DU7" s="619"/>
      <c r="DV7" s="619"/>
      <c r="DW7" s="619"/>
      <c r="DX7" s="619"/>
      <c r="DY7" s="619"/>
      <c r="DZ7" s="619"/>
      <c r="EA7" s="619"/>
      <c r="EB7" s="619"/>
      <c r="EC7" s="655"/>
    </row>
    <row r="8" spans="2:143" ht="11.25" customHeight="1" x14ac:dyDescent="0.15">
      <c r="B8" s="615" t="s">
        <v>226</v>
      </c>
      <c r="C8" s="616"/>
      <c r="D8" s="616"/>
      <c r="E8" s="616"/>
      <c r="F8" s="616"/>
      <c r="G8" s="616"/>
      <c r="H8" s="616"/>
      <c r="I8" s="616"/>
      <c r="J8" s="616"/>
      <c r="K8" s="616"/>
      <c r="L8" s="616"/>
      <c r="M8" s="616"/>
      <c r="N8" s="616"/>
      <c r="O8" s="616"/>
      <c r="P8" s="616"/>
      <c r="Q8" s="617"/>
      <c r="R8" s="618">
        <v>4056</v>
      </c>
      <c r="S8" s="619"/>
      <c r="T8" s="619"/>
      <c r="U8" s="619"/>
      <c r="V8" s="619"/>
      <c r="W8" s="619"/>
      <c r="X8" s="619"/>
      <c r="Y8" s="620"/>
      <c r="Z8" s="656">
        <v>0.1</v>
      </c>
      <c r="AA8" s="656"/>
      <c r="AB8" s="656"/>
      <c r="AC8" s="656"/>
      <c r="AD8" s="657">
        <v>4056</v>
      </c>
      <c r="AE8" s="657"/>
      <c r="AF8" s="657"/>
      <c r="AG8" s="657"/>
      <c r="AH8" s="657"/>
      <c r="AI8" s="657"/>
      <c r="AJ8" s="657"/>
      <c r="AK8" s="657"/>
      <c r="AL8" s="621">
        <v>0.1</v>
      </c>
      <c r="AM8" s="622"/>
      <c r="AN8" s="622"/>
      <c r="AO8" s="658"/>
      <c r="AP8" s="615" t="s">
        <v>227</v>
      </c>
      <c r="AQ8" s="616"/>
      <c r="AR8" s="616"/>
      <c r="AS8" s="616"/>
      <c r="AT8" s="616"/>
      <c r="AU8" s="616"/>
      <c r="AV8" s="616"/>
      <c r="AW8" s="616"/>
      <c r="AX8" s="616"/>
      <c r="AY8" s="616"/>
      <c r="AZ8" s="616"/>
      <c r="BA8" s="616"/>
      <c r="BB8" s="616"/>
      <c r="BC8" s="616"/>
      <c r="BD8" s="616"/>
      <c r="BE8" s="616"/>
      <c r="BF8" s="617"/>
      <c r="BG8" s="618">
        <v>11266</v>
      </c>
      <c r="BH8" s="619"/>
      <c r="BI8" s="619"/>
      <c r="BJ8" s="619"/>
      <c r="BK8" s="619"/>
      <c r="BL8" s="619"/>
      <c r="BM8" s="619"/>
      <c r="BN8" s="620"/>
      <c r="BO8" s="656">
        <v>0.7</v>
      </c>
      <c r="BP8" s="656"/>
      <c r="BQ8" s="656"/>
      <c r="BR8" s="656"/>
      <c r="BS8" s="657" t="s">
        <v>122</v>
      </c>
      <c r="BT8" s="657"/>
      <c r="BU8" s="657"/>
      <c r="BV8" s="657"/>
      <c r="BW8" s="657"/>
      <c r="BX8" s="657"/>
      <c r="BY8" s="657"/>
      <c r="BZ8" s="657"/>
      <c r="CA8" s="657"/>
      <c r="CB8" s="695"/>
      <c r="CD8" s="615" t="s">
        <v>228</v>
      </c>
      <c r="CE8" s="616"/>
      <c r="CF8" s="616"/>
      <c r="CG8" s="616"/>
      <c r="CH8" s="616"/>
      <c r="CI8" s="616"/>
      <c r="CJ8" s="616"/>
      <c r="CK8" s="616"/>
      <c r="CL8" s="616"/>
      <c r="CM8" s="616"/>
      <c r="CN8" s="616"/>
      <c r="CO8" s="616"/>
      <c r="CP8" s="616"/>
      <c r="CQ8" s="617"/>
      <c r="CR8" s="618">
        <v>1344077</v>
      </c>
      <c r="CS8" s="619"/>
      <c r="CT8" s="619"/>
      <c r="CU8" s="619"/>
      <c r="CV8" s="619"/>
      <c r="CW8" s="619"/>
      <c r="CX8" s="619"/>
      <c r="CY8" s="620"/>
      <c r="CZ8" s="656">
        <v>20.9</v>
      </c>
      <c r="DA8" s="656"/>
      <c r="DB8" s="656"/>
      <c r="DC8" s="656"/>
      <c r="DD8" s="624">
        <v>684</v>
      </c>
      <c r="DE8" s="619"/>
      <c r="DF8" s="619"/>
      <c r="DG8" s="619"/>
      <c r="DH8" s="619"/>
      <c r="DI8" s="619"/>
      <c r="DJ8" s="619"/>
      <c r="DK8" s="619"/>
      <c r="DL8" s="619"/>
      <c r="DM8" s="619"/>
      <c r="DN8" s="619"/>
      <c r="DO8" s="619"/>
      <c r="DP8" s="620"/>
      <c r="DQ8" s="624">
        <v>810918</v>
      </c>
      <c r="DR8" s="619"/>
      <c r="DS8" s="619"/>
      <c r="DT8" s="619"/>
      <c r="DU8" s="619"/>
      <c r="DV8" s="619"/>
      <c r="DW8" s="619"/>
      <c r="DX8" s="619"/>
      <c r="DY8" s="619"/>
      <c r="DZ8" s="619"/>
      <c r="EA8" s="619"/>
      <c r="EB8" s="619"/>
      <c r="EC8" s="655"/>
    </row>
    <row r="9" spans="2:143" ht="11.25" customHeight="1" x14ac:dyDescent="0.15">
      <c r="B9" s="615" t="s">
        <v>229</v>
      </c>
      <c r="C9" s="616"/>
      <c r="D9" s="616"/>
      <c r="E9" s="616"/>
      <c r="F9" s="616"/>
      <c r="G9" s="616"/>
      <c r="H9" s="616"/>
      <c r="I9" s="616"/>
      <c r="J9" s="616"/>
      <c r="K9" s="616"/>
      <c r="L9" s="616"/>
      <c r="M9" s="616"/>
      <c r="N9" s="616"/>
      <c r="O9" s="616"/>
      <c r="P9" s="616"/>
      <c r="Q9" s="617"/>
      <c r="R9" s="618">
        <v>5412</v>
      </c>
      <c r="S9" s="619"/>
      <c r="T9" s="619"/>
      <c r="U9" s="619"/>
      <c r="V9" s="619"/>
      <c r="W9" s="619"/>
      <c r="X9" s="619"/>
      <c r="Y9" s="620"/>
      <c r="Z9" s="656">
        <v>0.1</v>
      </c>
      <c r="AA9" s="656"/>
      <c r="AB9" s="656"/>
      <c r="AC9" s="656"/>
      <c r="AD9" s="657">
        <v>5412</v>
      </c>
      <c r="AE9" s="657"/>
      <c r="AF9" s="657"/>
      <c r="AG9" s="657"/>
      <c r="AH9" s="657"/>
      <c r="AI9" s="657"/>
      <c r="AJ9" s="657"/>
      <c r="AK9" s="657"/>
      <c r="AL9" s="621">
        <v>0.2</v>
      </c>
      <c r="AM9" s="622"/>
      <c r="AN9" s="622"/>
      <c r="AO9" s="658"/>
      <c r="AP9" s="615" t="s">
        <v>230</v>
      </c>
      <c r="AQ9" s="616"/>
      <c r="AR9" s="616"/>
      <c r="AS9" s="616"/>
      <c r="AT9" s="616"/>
      <c r="AU9" s="616"/>
      <c r="AV9" s="616"/>
      <c r="AW9" s="616"/>
      <c r="AX9" s="616"/>
      <c r="AY9" s="616"/>
      <c r="AZ9" s="616"/>
      <c r="BA9" s="616"/>
      <c r="BB9" s="616"/>
      <c r="BC9" s="616"/>
      <c r="BD9" s="616"/>
      <c r="BE9" s="616"/>
      <c r="BF9" s="617"/>
      <c r="BG9" s="618">
        <v>231406</v>
      </c>
      <c r="BH9" s="619"/>
      <c r="BI9" s="619"/>
      <c r="BJ9" s="619"/>
      <c r="BK9" s="619"/>
      <c r="BL9" s="619"/>
      <c r="BM9" s="619"/>
      <c r="BN9" s="620"/>
      <c r="BO9" s="656">
        <v>15.3</v>
      </c>
      <c r="BP9" s="656"/>
      <c r="BQ9" s="656"/>
      <c r="BR9" s="656"/>
      <c r="BS9" s="657" t="s">
        <v>122</v>
      </c>
      <c r="BT9" s="657"/>
      <c r="BU9" s="657"/>
      <c r="BV9" s="657"/>
      <c r="BW9" s="657"/>
      <c r="BX9" s="657"/>
      <c r="BY9" s="657"/>
      <c r="BZ9" s="657"/>
      <c r="CA9" s="657"/>
      <c r="CB9" s="695"/>
      <c r="CD9" s="615" t="s">
        <v>231</v>
      </c>
      <c r="CE9" s="616"/>
      <c r="CF9" s="616"/>
      <c r="CG9" s="616"/>
      <c r="CH9" s="616"/>
      <c r="CI9" s="616"/>
      <c r="CJ9" s="616"/>
      <c r="CK9" s="616"/>
      <c r="CL9" s="616"/>
      <c r="CM9" s="616"/>
      <c r="CN9" s="616"/>
      <c r="CO9" s="616"/>
      <c r="CP9" s="616"/>
      <c r="CQ9" s="617"/>
      <c r="CR9" s="618">
        <v>431902</v>
      </c>
      <c r="CS9" s="619"/>
      <c r="CT9" s="619"/>
      <c r="CU9" s="619"/>
      <c r="CV9" s="619"/>
      <c r="CW9" s="619"/>
      <c r="CX9" s="619"/>
      <c r="CY9" s="620"/>
      <c r="CZ9" s="656">
        <v>6.7</v>
      </c>
      <c r="DA9" s="656"/>
      <c r="DB9" s="656"/>
      <c r="DC9" s="656"/>
      <c r="DD9" s="624" t="s">
        <v>122</v>
      </c>
      <c r="DE9" s="619"/>
      <c r="DF9" s="619"/>
      <c r="DG9" s="619"/>
      <c r="DH9" s="619"/>
      <c r="DI9" s="619"/>
      <c r="DJ9" s="619"/>
      <c r="DK9" s="619"/>
      <c r="DL9" s="619"/>
      <c r="DM9" s="619"/>
      <c r="DN9" s="619"/>
      <c r="DO9" s="619"/>
      <c r="DP9" s="620"/>
      <c r="DQ9" s="624">
        <v>382057</v>
      </c>
      <c r="DR9" s="619"/>
      <c r="DS9" s="619"/>
      <c r="DT9" s="619"/>
      <c r="DU9" s="619"/>
      <c r="DV9" s="619"/>
      <c r="DW9" s="619"/>
      <c r="DX9" s="619"/>
      <c r="DY9" s="619"/>
      <c r="DZ9" s="619"/>
      <c r="EA9" s="619"/>
      <c r="EB9" s="619"/>
      <c r="EC9" s="655"/>
    </row>
    <row r="10" spans="2:143" ht="11.25" customHeight="1" x14ac:dyDescent="0.15">
      <c r="B10" s="615" t="s">
        <v>232</v>
      </c>
      <c r="C10" s="616"/>
      <c r="D10" s="616"/>
      <c r="E10" s="616"/>
      <c r="F10" s="616"/>
      <c r="G10" s="616"/>
      <c r="H10" s="616"/>
      <c r="I10" s="616"/>
      <c r="J10" s="616"/>
      <c r="K10" s="616"/>
      <c r="L10" s="616"/>
      <c r="M10" s="616"/>
      <c r="N10" s="616"/>
      <c r="O10" s="616"/>
      <c r="P10" s="616"/>
      <c r="Q10" s="617"/>
      <c r="R10" s="618" t="s">
        <v>122</v>
      </c>
      <c r="S10" s="619"/>
      <c r="T10" s="619"/>
      <c r="U10" s="619"/>
      <c r="V10" s="619"/>
      <c r="W10" s="619"/>
      <c r="X10" s="619"/>
      <c r="Y10" s="620"/>
      <c r="Z10" s="656" t="s">
        <v>122</v>
      </c>
      <c r="AA10" s="656"/>
      <c r="AB10" s="656"/>
      <c r="AC10" s="656"/>
      <c r="AD10" s="657" t="s">
        <v>122</v>
      </c>
      <c r="AE10" s="657"/>
      <c r="AF10" s="657"/>
      <c r="AG10" s="657"/>
      <c r="AH10" s="657"/>
      <c r="AI10" s="657"/>
      <c r="AJ10" s="657"/>
      <c r="AK10" s="657"/>
      <c r="AL10" s="621" t="s">
        <v>122</v>
      </c>
      <c r="AM10" s="622"/>
      <c r="AN10" s="622"/>
      <c r="AO10" s="658"/>
      <c r="AP10" s="615" t="s">
        <v>233</v>
      </c>
      <c r="AQ10" s="616"/>
      <c r="AR10" s="616"/>
      <c r="AS10" s="616"/>
      <c r="AT10" s="616"/>
      <c r="AU10" s="616"/>
      <c r="AV10" s="616"/>
      <c r="AW10" s="616"/>
      <c r="AX10" s="616"/>
      <c r="AY10" s="616"/>
      <c r="AZ10" s="616"/>
      <c r="BA10" s="616"/>
      <c r="BB10" s="616"/>
      <c r="BC10" s="616"/>
      <c r="BD10" s="616"/>
      <c r="BE10" s="616"/>
      <c r="BF10" s="617"/>
      <c r="BG10" s="618">
        <v>32848</v>
      </c>
      <c r="BH10" s="619"/>
      <c r="BI10" s="619"/>
      <c r="BJ10" s="619"/>
      <c r="BK10" s="619"/>
      <c r="BL10" s="619"/>
      <c r="BM10" s="619"/>
      <c r="BN10" s="620"/>
      <c r="BO10" s="656">
        <v>2.2000000000000002</v>
      </c>
      <c r="BP10" s="656"/>
      <c r="BQ10" s="656"/>
      <c r="BR10" s="656"/>
      <c r="BS10" s="657">
        <v>5463</v>
      </c>
      <c r="BT10" s="657"/>
      <c r="BU10" s="657"/>
      <c r="BV10" s="657"/>
      <c r="BW10" s="657"/>
      <c r="BX10" s="657"/>
      <c r="BY10" s="657"/>
      <c r="BZ10" s="657"/>
      <c r="CA10" s="657"/>
      <c r="CB10" s="695"/>
      <c r="CD10" s="615" t="s">
        <v>234</v>
      </c>
      <c r="CE10" s="616"/>
      <c r="CF10" s="616"/>
      <c r="CG10" s="616"/>
      <c r="CH10" s="616"/>
      <c r="CI10" s="616"/>
      <c r="CJ10" s="616"/>
      <c r="CK10" s="616"/>
      <c r="CL10" s="616"/>
      <c r="CM10" s="616"/>
      <c r="CN10" s="616"/>
      <c r="CO10" s="616"/>
      <c r="CP10" s="616"/>
      <c r="CQ10" s="617"/>
      <c r="CR10" s="618" t="s">
        <v>122</v>
      </c>
      <c r="CS10" s="619"/>
      <c r="CT10" s="619"/>
      <c r="CU10" s="619"/>
      <c r="CV10" s="619"/>
      <c r="CW10" s="619"/>
      <c r="CX10" s="619"/>
      <c r="CY10" s="620"/>
      <c r="CZ10" s="656" t="s">
        <v>122</v>
      </c>
      <c r="DA10" s="656"/>
      <c r="DB10" s="656"/>
      <c r="DC10" s="656"/>
      <c r="DD10" s="624" t="s">
        <v>122</v>
      </c>
      <c r="DE10" s="619"/>
      <c r="DF10" s="619"/>
      <c r="DG10" s="619"/>
      <c r="DH10" s="619"/>
      <c r="DI10" s="619"/>
      <c r="DJ10" s="619"/>
      <c r="DK10" s="619"/>
      <c r="DL10" s="619"/>
      <c r="DM10" s="619"/>
      <c r="DN10" s="619"/>
      <c r="DO10" s="619"/>
      <c r="DP10" s="620"/>
      <c r="DQ10" s="624" t="s">
        <v>122</v>
      </c>
      <c r="DR10" s="619"/>
      <c r="DS10" s="619"/>
      <c r="DT10" s="619"/>
      <c r="DU10" s="619"/>
      <c r="DV10" s="619"/>
      <c r="DW10" s="619"/>
      <c r="DX10" s="619"/>
      <c r="DY10" s="619"/>
      <c r="DZ10" s="619"/>
      <c r="EA10" s="619"/>
      <c r="EB10" s="619"/>
      <c r="EC10" s="655"/>
    </row>
    <row r="11" spans="2:143" ht="11.25" customHeight="1" x14ac:dyDescent="0.15">
      <c r="B11" s="615" t="s">
        <v>235</v>
      </c>
      <c r="C11" s="616"/>
      <c r="D11" s="616"/>
      <c r="E11" s="616"/>
      <c r="F11" s="616"/>
      <c r="G11" s="616"/>
      <c r="H11" s="616"/>
      <c r="I11" s="616"/>
      <c r="J11" s="616"/>
      <c r="K11" s="616"/>
      <c r="L11" s="616"/>
      <c r="M11" s="616"/>
      <c r="N11" s="616"/>
      <c r="O11" s="616"/>
      <c r="P11" s="616"/>
      <c r="Q11" s="617"/>
      <c r="R11" s="618">
        <v>210506</v>
      </c>
      <c r="S11" s="619"/>
      <c r="T11" s="619"/>
      <c r="U11" s="619"/>
      <c r="V11" s="619"/>
      <c r="W11" s="619"/>
      <c r="X11" s="619"/>
      <c r="Y11" s="620"/>
      <c r="Z11" s="621">
        <v>3</v>
      </c>
      <c r="AA11" s="622"/>
      <c r="AB11" s="622"/>
      <c r="AC11" s="623"/>
      <c r="AD11" s="624">
        <v>210506</v>
      </c>
      <c r="AE11" s="619"/>
      <c r="AF11" s="619"/>
      <c r="AG11" s="619"/>
      <c r="AH11" s="619"/>
      <c r="AI11" s="619"/>
      <c r="AJ11" s="619"/>
      <c r="AK11" s="620"/>
      <c r="AL11" s="621">
        <v>6.1</v>
      </c>
      <c r="AM11" s="622"/>
      <c r="AN11" s="622"/>
      <c r="AO11" s="658"/>
      <c r="AP11" s="615" t="s">
        <v>236</v>
      </c>
      <c r="AQ11" s="616"/>
      <c r="AR11" s="616"/>
      <c r="AS11" s="616"/>
      <c r="AT11" s="616"/>
      <c r="AU11" s="616"/>
      <c r="AV11" s="616"/>
      <c r="AW11" s="616"/>
      <c r="AX11" s="616"/>
      <c r="AY11" s="616"/>
      <c r="AZ11" s="616"/>
      <c r="BA11" s="616"/>
      <c r="BB11" s="616"/>
      <c r="BC11" s="616"/>
      <c r="BD11" s="616"/>
      <c r="BE11" s="616"/>
      <c r="BF11" s="617"/>
      <c r="BG11" s="618">
        <v>57031</v>
      </c>
      <c r="BH11" s="619"/>
      <c r="BI11" s="619"/>
      <c r="BJ11" s="619"/>
      <c r="BK11" s="619"/>
      <c r="BL11" s="619"/>
      <c r="BM11" s="619"/>
      <c r="BN11" s="620"/>
      <c r="BO11" s="656">
        <v>3.8</v>
      </c>
      <c r="BP11" s="656"/>
      <c r="BQ11" s="656"/>
      <c r="BR11" s="656"/>
      <c r="BS11" s="657" t="s">
        <v>122</v>
      </c>
      <c r="BT11" s="657"/>
      <c r="BU11" s="657"/>
      <c r="BV11" s="657"/>
      <c r="BW11" s="657"/>
      <c r="BX11" s="657"/>
      <c r="BY11" s="657"/>
      <c r="BZ11" s="657"/>
      <c r="CA11" s="657"/>
      <c r="CB11" s="695"/>
      <c r="CD11" s="615" t="s">
        <v>237</v>
      </c>
      <c r="CE11" s="616"/>
      <c r="CF11" s="616"/>
      <c r="CG11" s="616"/>
      <c r="CH11" s="616"/>
      <c r="CI11" s="616"/>
      <c r="CJ11" s="616"/>
      <c r="CK11" s="616"/>
      <c r="CL11" s="616"/>
      <c r="CM11" s="616"/>
      <c r="CN11" s="616"/>
      <c r="CO11" s="616"/>
      <c r="CP11" s="616"/>
      <c r="CQ11" s="617"/>
      <c r="CR11" s="618">
        <v>314659</v>
      </c>
      <c r="CS11" s="619"/>
      <c r="CT11" s="619"/>
      <c r="CU11" s="619"/>
      <c r="CV11" s="619"/>
      <c r="CW11" s="619"/>
      <c r="CX11" s="619"/>
      <c r="CY11" s="620"/>
      <c r="CZ11" s="656">
        <v>4.9000000000000004</v>
      </c>
      <c r="DA11" s="656"/>
      <c r="DB11" s="656"/>
      <c r="DC11" s="656"/>
      <c r="DD11" s="624">
        <v>89335</v>
      </c>
      <c r="DE11" s="619"/>
      <c r="DF11" s="619"/>
      <c r="DG11" s="619"/>
      <c r="DH11" s="619"/>
      <c r="DI11" s="619"/>
      <c r="DJ11" s="619"/>
      <c r="DK11" s="619"/>
      <c r="DL11" s="619"/>
      <c r="DM11" s="619"/>
      <c r="DN11" s="619"/>
      <c r="DO11" s="619"/>
      <c r="DP11" s="620"/>
      <c r="DQ11" s="624">
        <v>149944</v>
      </c>
      <c r="DR11" s="619"/>
      <c r="DS11" s="619"/>
      <c r="DT11" s="619"/>
      <c r="DU11" s="619"/>
      <c r="DV11" s="619"/>
      <c r="DW11" s="619"/>
      <c r="DX11" s="619"/>
      <c r="DY11" s="619"/>
      <c r="DZ11" s="619"/>
      <c r="EA11" s="619"/>
      <c r="EB11" s="619"/>
      <c r="EC11" s="655"/>
    </row>
    <row r="12" spans="2:143" ht="11.25" customHeight="1" x14ac:dyDescent="0.15">
      <c r="B12" s="615" t="s">
        <v>238</v>
      </c>
      <c r="C12" s="616"/>
      <c r="D12" s="616"/>
      <c r="E12" s="616"/>
      <c r="F12" s="616"/>
      <c r="G12" s="616"/>
      <c r="H12" s="616"/>
      <c r="I12" s="616"/>
      <c r="J12" s="616"/>
      <c r="K12" s="616"/>
      <c r="L12" s="616"/>
      <c r="M12" s="616"/>
      <c r="N12" s="616"/>
      <c r="O12" s="616"/>
      <c r="P12" s="616"/>
      <c r="Q12" s="617"/>
      <c r="R12" s="618">
        <v>69005</v>
      </c>
      <c r="S12" s="619"/>
      <c r="T12" s="619"/>
      <c r="U12" s="619"/>
      <c r="V12" s="619"/>
      <c r="W12" s="619"/>
      <c r="X12" s="619"/>
      <c r="Y12" s="620"/>
      <c r="Z12" s="656">
        <v>1</v>
      </c>
      <c r="AA12" s="656"/>
      <c r="AB12" s="656"/>
      <c r="AC12" s="656"/>
      <c r="AD12" s="657">
        <v>69005</v>
      </c>
      <c r="AE12" s="657"/>
      <c r="AF12" s="657"/>
      <c r="AG12" s="657"/>
      <c r="AH12" s="657"/>
      <c r="AI12" s="657"/>
      <c r="AJ12" s="657"/>
      <c r="AK12" s="657"/>
      <c r="AL12" s="621">
        <v>2</v>
      </c>
      <c r="AM12" s="622"/>
      <c r="AN12" s="622"/>
      <c r="AO12" s="658"/>
      <c r="AP12" s="615" t="s">
        <v>239</v>
      </c>
      <c r="AQ12" s="616"/>
      <c r="AR12" s="616"/>
      <c r="AS12" s="616"/>
      <c r="AT12" s="616"/>
      <c r="AU12" s="616"/>
      <c r="AV12" s="616"/>
      <c r="AW12" s="616"/>
      <c r="AX12" s="616"/>
      <c r="AY12" s="616"/>
      <c r="AZ12" s="616"/>
      <c r="BA12" s="616"/>
      <c r="BB12" s="616"/>
      <c r="BC12" s="616"/>
      <c r="BD12" s="616"/>
      <c r="BE12" s="616"/>
      <c r="BF12" s="617"/>
      <c r="BG12" s="618">
        <v>1047194</v>
      </c>
      <c r="BH12" s="619"/>
      <c r="BI12" s="619"/>
      <c r="BJ12" s="619"/>
      <c r="BK12" s="619"/>
      <c r="BL12" s="619"/>
      <c r="BM12" s="619"/>
      <c r="BN12" s="620"/>
      <c r="BO12" s="656">
        <v>69.3</v>
      </c>
      <c r="BP12" s="656"/>
      <c r="BQ12" s="656"/>
      <c r="BR12" s="656"/>
      <c r="BS12" s="657" t="s">
        <v>122</v>
      </c>
      <c r="BT12" s="657"/>
      <c r="BU12" s="657"/>
      <c r="BV12" s="657"/>
      <c r="BW12" s="657"/>
      <c r="BX12" s="657"/>
      <c r="BY12" s="657"/>
      <c r="BZ12" s="657"/>
      <c r="CA12" s="657"/>
      <c r="CB12" s="695"/>
      <c r="CD12" s="615" t="s">
        <v>240</v>
      </c>
      <c r="CE12" s="616"/>
      <c r="CF12" s="616"/>
      <c r="CG12" s="616"/>
      <c r="CH12" s="616"/>
      <c r="CI12" s="616"/>
      <c r="CJ12" s="616"/>
      <c r="CK12" s="616"/>
      <c r="CL12" s="616"/>
      <c r="CM12" s="616"/>
      <c r="CN12" s="616"/>
      <c r="CO12" s="616"/>
      <c r="CP12" s="616"/>
      <c r="CQ12" s="617"/>
      <c r="CR12" s="618">
        <v>41675</v>
      </c>
      <c r="CS12" s="619"/>
      <c r="CT12" s="619"/>
      <c r="CU12" s="619"/>
      <c r="CV12" s="619"/>
      <c r="CW12" s="619"/>
      <c r="CX12" s="619"/>
      <c r="CY12" s="620"/>
      <c r="CZ12" s="656">
        <v>0.6</v>
      </c>
      <c r="DA12" s="656"/>
      <c r="DB12" s="656"/>
      <c r="DC12" s="656"/>
      <c r="DD12" s="624" t="s">
        <v>122</v>
      </c>
      <c r="DE12" s="619"/>
      <c r="DF12" s="619"/>
      <c r="DG12" s="619"/>
      <c r="DH12" s="619"/>
      <c r="DI12" s="619"/>
      <c r="DJ12" s="619"/>
      <c r="DK12" s="619"/>
      <c r="DL12" s="619"/>
      <c r="DM12" s="619"/>
      <c r="DN12" s="619"/>
      <c r="DO12" s="619"/>
      <c r="DP12" s="620"/>
      <c r="DQ12" s="624">
        <v>41586</v>
      </c>
      <c r="DR12" s="619"/>
      <c r="DS12" s="619"/>
      <c r="DT12" s="619"/>
      <c r="DU12" s="619"/>
      <c r="DV12" s="619"/>
      <c r="DW12" s="619"/>
      <c r="DX12" s="619"/>
      <c r="DY12" s="619"/>
      <c r="DZ12" s="619"/>
      <c r="EA12" s="619"/>
      <c r="EB12" s="619"/>
      <c r="EC12" s="655"/>
    </row>
    <row r="13" spans="2:143" ht="11.25" customHeight="1" x14ac:dyDescent="0.15">
      <c r="B13" s="615" t="s">
        <v>241</v>
      </c>
      <c r="C13" s="616"/>
      <c r="D13" s="616"/>
      <c r="E13" s="616"/>
      <c r="F13" s="616"/>
      <c r="G13" s="616"/>
      <c r="H13" s="616"/>
      <c r="I13" s="616"/>
      <c r="J13" s="616"/>
      <c r="K13" s="616"/>
      <c r="L13" s="616"/>
      <c r="M13" s="616"/>
      <c r="N13" s="616"/>
      <c r="O13" s="616"/>
      <c r="P13" s="616"/>
      <c r="Q13" s="617"/>
      <c r="R13" s="618" t="s">
        <v>122</v>
      </c>
      <c r="S13" s="619"/>
      <c r="T13" s="619"/>
      <c r="U13" s="619"/>
      <c r="V13" s="619"/>
      <c r="W13" s="619"/>
      <c r="X13" s="619"/>
      <c r="Y13" s="620"/>
      <c r="Z13" s="656" t="s">
        <v>122</v>
      </c>
      <c r="AA13" s="656"/>
      <c r="AB13" s="656"/>
      <c r="AC13" s="656"/>
      <c r="AD13" s="657" t="s">
        <v>122</v>
      </c>
      <c r="AE13" s="657"/>
      <c r="AF13" s="657"/>
      <c r="AG13" s="657"/>
      <c r="AH13" s="657"/>
      <c r="AI13" s="657"/>
      <c r="AJ13" s="657"/>
      <c r="AK13" s="657"/>
      <c r="AL13" s="621" t="s">
        <v>122</v>
      </c>
      <c r="AM13" s="622"/>
      <c r="AN13" s="622"/>
      <c r="AO13" s="658"/>
      <c r="AP13" s="615" t="s">
        <v>242</v>
      </c>
      <c r="AQ13" s="616"/>
      <c r="AR13" s="616"/>
      <c r="AS13" s="616"/>
      <c r="AT13" s="616"/>
      <c r="AU13" s="616"/>
      <c r="AV13" s="616"/>
      <c r="AW13" s="616"/>
      <c r="AX13" s="616"/>
      <c r="AY13" s="616"/>
      <c r="AZ13" s="616"/>
      <c r="BA13" s="616"/>
      <c r="BB13" s="616"/>
      <c r="BC13" s="616"/>
      <c r="BD13" s="616"/>
      <c r="BE13" s="616"/>
      <c r="BF13" s="617"/>
      <c r="BG13" s="618">
        <v>1047194</v>
      </c>
      <c r="BH13" s="619"/>
      <c r="BI13" s="619"/>
      <c r="BJ13" s="619"/>
      <c r="BK13" s="619"/>
      <c r="BL13" s="619"/>
      <c r="BM13" s="619"/>
      <c r="BN13" s="620"/>
      <c r="BO13" s="656">
        <v>69.3</v>
      </c>
      <c r="BP13" s="656"/>
      <c r="BQ13" s="656"/>
      <c r="BR13" s="656"/>
      <c r="BS13" s="657" t="s">
        <v>122</v>
      </c>
      <c r="BT13" s="657"/>
      <c r="BU13" s="657"/>
      <c r="BV13" s="657"/>
      <c r="BW13" s="657"/>
      <c r="BX13" s="657"/>
      <c r="BY13" s="657"/>
      <c r="BZ13" s="657"/>
      <c r="CA13" s="657"/>
      <c r="CB13" s="695"/>
      <c r="CD13" s="615" t="s">
        <v>243</v>
      </c>
      <c r="CE13" s="616"/>
      <c r="CF13" s="616"/>
      <c r="CG13" s="616"/>
      <c r="CH13" s="616"/>
      <c r="CI13" s="616"/>
      <c r="CJ13" s="616"/>
      <c r="CK13" s="616"/>
      <c r="CL13" s="616"/>
      <c r="CM13" s="616"/>
      <c r="CN13" s="616"/>
      <c r="CO13" s="616"/>
      <c r="CP13" s="616"/>
      <c r="CQ13" s="617"/>
      <c r="CR13" s="618">
        <v>1402238</v>
      </c>
      <c r="CS13" s="619"/>
      <c r="CT13" s="619"/>
      <c r="CU13" s="619"/>
      <c r="CV13" s="619"/>
      <c r="CW13" s="619"/>
      <c r="CX13" s="619"/>
      <c r="CY13" s="620"/>
      <c r="CZ13" s="656">
        <v>21.8</v>
      </c>
      <c r="DA13" s="656"/>
      <c r="DB13" s="656"/>
      <c r="DC13" s="656"/>
      <c r="DD13" s="624">
        <v>887233</v>
      </c>
      <c r="DE13" s="619"/>
      <c r="DF13" s="619"/>
      <c r="DG13" s="619"/>
      <c r="DH13" s="619"/>
      <c r="DI13" s="619"/>
      <c r="DJ13" s="619"/>
      <c r="DK13" s="619"/>
      <c r="DL13" s="619"/>
      <c r="DM13" s="619"/>
      <c r="DN13" s="619"/>
      <c r="DO13" s="619"/>
      <c r="DP13" s="620"/>
      <c r="DQ13" s="624">
        <v>341184</v>
      </c>
      <c r="DR13" s="619"/>
      <c r="DS13" s="619"/>
      <c r="DT13" s="619"/>
      <c r="DU13" s="619"/>
      <c r="DV13" s="619"/>
      <c r="DW13" s="619"/>
      <c r="DX13" s="619"/>
      <c r="DY13" s="619"/>
      <c r="DZ13" s="619"/>
      <c r="EA13" s="619"/>
      <c r="EB13" s="619"/>
      <c r="EC13" s="655"/>
    </row>
    <row r="14" spans="2:143" ht="11.25" customHeight="1" x14ac:dyDescent="0.15">
      <c r="B14" s="615" t="s">
        <v>244</v>
      </c>
      <c r="C14" s="616"/>
      <c r="D14" s="616"/>
      <c r="E14" s="616"/>
      <c r="F14" s="616"/>
      <c r="G14" s="616"/>
      <c r="H14" s="616"/>
      <c r="I14" s="616"/>
      <c r="J14" s="616"/>
      <c r="K14" s="616"/>
      <c r="L14" s="616"/>
      <c r="M14" s="616"/>
      <c r="N14" s="616"/>
      <c r="O14" s="616"/>
      <c r="P14" s="616"/>
      <c r="Q14" s="617"/>
      <c r="R14" s="618" t="s">
        <v>122</v>
      </c>
      <c r="S14" s="619"/>
      <c r="T14" s="619"/>
      <c r="U14" s="619"/>
      <c r="V14" s="619"/>
      <c r="W14" s="619"/>
      <c r="X14" s="619"/>
      <c r="Y14" s="620"/>
      <c r="Z14" s="656" t="s">
        <v>122</v>
      </c>
      <c r="AA14" s="656"/>
      <c r="AB14" s="656"/>
      <c r="AC14" s="656"/>
      <c r="AD14" s="657" t="s">
        <v>122</v>
      </c>
      <c r="AE14" s="657"/>
      <c r="AF14" s="657"/>
      <c r="AG14" s="657"/>
      <c r="AH14" s="657"/>
      <c r="AI14" s="657"/>
      <c r="AJ14" s="657"/>
      <c r="AK14" s="657"/>
      <c r="AL14" s="621" t="s">
        <v>122</v>
      </c>
      <c r="AM14" s="622"/>
      <c r="AN14" s="622"/>
      <c r="AO14" s="658"/>
      <c r="AP14" s="615" t="s">
        <v>245</v>
      </c>
      <c r="AQ14" s="616"/>
      <c r="AR14" s="616"/>
      <c r="AS14" s="616"/>
      <c r="AT14" s="616"/>
      <c r="AU14" s="616"/>
      <c r="AV14" s="616"/>
      <c r="AW14" s="616"/>
      <c r="AX14" s="616"/>
      <c r="AY14" s="616"/>
      <c r="AZ14" s="616"/>
      <c r="BA14" s="616"/>
      <c r="BB14" s="616"/>
      <c r="BC14" s="616"/>
      <c r="BD14" s="616"/>
      <c r="BE14" s="616"/>
      <c r="BF14" s="617"/>
      <c r="BG14" s="618">
        <v>35356</v>
      </c>
      <c r="BH14" s="619"/>
      <c r="BI14" s="619"/>
      <c r="BJ14" s="619"/>
      <c r="BK14" s="619"/>
      <c r="BL14" s="619"/>
      <c r="BM14" s="619"/>
      <c r="BN14" s="620"/>
      <c r="BO14" s="656">
        <v>2.2999999999999998</v>
      </c>
      <c r="BP14" s="656"/>
      <c r="BQ14" s="656"/>
      <c r="BR14" s="656"/>
      <c r="BS14" s="657" t="s">
        <v>122</v>
      </c>
      <c r="BT14" s="657"/>
      <c r="BU14" s="657"/>
      <c r="BV14" s="657"/>
      <c r="BW14" s="657"/>
      <c r="BX14" s="657"/>
      <c r="BY14" s="657"/>
      <c r="BZ14" s="657"/>
      <c r="CA14" s="657"/>
      <c r="CB14" s="695"/>
      <c r="CD14" s="615" t="s">
        <v>246</v>
      </c>
      <c r="CE14" s="616"/>
      <c r="CF14" s="616"/>
      <c r="CG14" s="616"/>
      <c r="CH14" s="616"/>
      <c r="CI14" s="616"/>
      <c r="CJ14" s="616"/>
      <c r="CK14" s="616"/>
      <c r="CL14" s="616"/>
      <c r="CM14" s="616"/>
      <c r="CN14" s="616"/>
      <c r="CO14" s="616"/>
      <c r="CP14" s="616"/>
      <c r="CQ14" s="617"/>
      <c r="CR14" s="618">
        <v>218602</v>
      </c>
      <c r="CS14" s="619"/>
      <c r="CT14" s="619"/>
      <c r="CU14" s="619"/>
      <c r="CV14" s="619"/>
      <c r="CW14" s="619"/>
      <c r="CX14" s="619"/>
      <c r="CY14" s="620"/>
      <c r="CZ14" s="656">
        <v>3.4</v>
      </c>
      <c r="DA14" s="656"/>
      <c r="DB14" s="656"/>
      <c r="DC14" s="656"/>
      <c r="DD14" s="624">
        <v>3135</v>
      </c>
      <c r="DE14" s="619"/>
      <c r="DF14" s="619"/>
      <c r="DG14" s="619"/>
      <c r="DH14" s="619"/>
      <c r="DI14" s="619"/>
      <c r="DJ14" s="619"/>
      <c r="DK14" s="619"/>
      <c r="DL14" s="619"/>
      <c r="DM14" s="619"/>
      <c r="DN14" s="619"/>
      <c r="DO14" s="619"/>
      <c r="DP14" s="620"/>
      <c r="DQ14" s="624">
        <v>215596</v>
      </c>
      <c r="DR14" s="619"/>
      <c r="DS14" s="619"/>
      <c r="DT14" s="619"/>
      <c r="DU14" s="619"/>
      <c r="DV14" s="619"/>
      <c r="DW14" s="619"/>
      <c r="DX14" s="619"/>
      <c r="DY14" s="619"/>
      <c r="DZ14" s="619"/>
      <c r="EA14" s="619"/>
      <c r="EB14" s="619"/>
      <c r="EC14" s="655"/>
    </row>
    <row r="15" spans="2:143" ht="11.25" customHeight="1" x14ac:dyDescent="0.15">
      <c r="B15" s="615" t="s">
        <v>247</v>
      </c>
      <c r="C15" s="616"/>
      <c r="D15" s="616"/>
      <c r="E15" s="616"/>
      <c r="F15" s="616"/>
      <c r="G15" s="616"/>
      <c r="H15" s="616"/>
      <c r="I15" s="616"/>
      <c r="J15" s="616"/>
      <c r="K15" s="616"/>
      <c r="L15" s="616"/>
      <c r="M15" s="616"/>
      <c r="N15" s="616"/>
      <c r="O15" s="616"/>
      <c r="P15" s="616"/>
      <c r="Q15" s="617"/>
      <c r="R15" s="618">
        <v>6435</v>
      </c>
      <c r="S15" s="619"/>
      <c r="T15" s="619"/>
      <c r="U15" s="619"/>
      <c r="V15" s="619"/>
      <c r="W15" s="619"/>
      <c r="X15" s="619"/>
      <c r="Y15" s="620"/>
      <c r="Z15" s="656">
        <v>0.1</v>
      </c>
      <c r="AA15" s="656"/>
      <c r="AB15" s="656"/>
      <c r="AC15" s="656"/>
      <c r="AD15" s="657">
        <v>6435</v>
      </c>
      <c r="AE15" s="657"/>
      <c r="AF15" s="657"/>
      <c r="AG15" s="657"/>
      <c r="AH15" s="657"/>
      <c r="AI15" s="657"/>
      <c r="AJ15" s="657"/>
      <c r="AK15" s="657"/>
      <c r="AL15" s="621">
        <v>0.2</v>
      </c>
      <c r="AM15" s="622"/>
      <c r="AN15" s="622"/>
      <c r="AO15" s="658"/>
      <c r="AP15" s="615" t="s">
        <v>248</v>
      </c>
      <c r="AQ15" s="616"/>
      <c r="AR15" s="616"/>
      <c r="AS15" s="616"/>
      <c r="AT15" s="616"/>
      <c r="AU15" s="616"/>
      <c r="AV15" s="616"/>
      <c r="AW15" s="616"/>
      <c r="AX15" s="616"/>
      <c r="AY15" s="616"/>
      <c r="AZ15" s="616"/>
      <c r="BA15" s="616"/>
      <c r="BB15" s="616"/>
      <c r="BC15" s="616"/>
      <c r="BD15" s="616"/>
      <c r="BE15" s="616"/>
      <c r="BF15" s="617"/>
      <c r="BG15" s="618">
        <v>95169</v>
      </c>
      <c r="BH15" s="619"/>
      <c r="BI15" s="619"/>
      <c r="BJ15" s="619"/>
      <c r="BK15" s="619"/>
      <c r="BL15" s="619"/>
      <c r="BM15" s="619"/>
      <c r="BN15" s="620"/>
      <c r="BO15" s="656">
        <v>6.3</v>
      </c>
      <c r="BP15" s="656"/>
      <c r="BQ15" s="656"/>
      <c r="BR15" s="656"/>
      <c r="BS15" s="657" t="s">
        <v>122</v>
      </c>
      <c r="BT15" s="657"/>
      <c r="BU15" s="657"/>
      <c r="BV15" s="657"/>
      <c r="BW15" s="657"/>
      <c r="BX15" s="657"/>
      <c r="BY15" s="657"/>
      <c r="BZ15" s="657"/>
      <c r="CA15" s="657"/>
      <c r="CB15" s="695"/>
      <c r="CD15" s="615" t="s">
        <v>249</v>
      </c>
      <c r="CE15" s="616"/>
      <c r="CF15" s="616"/>
      <c r="CG15" s="616"/>
      <c r="CH15" s="616"/>
      <c r="CI15" s="616"/>
      <c r="CJ15" s="616"/>
      <c r="CK15" s="616"/>
      <c r="CL15" s="616"/>
      <c r="CM15" s="616"/>
      <c r="CN15" s="616"/>
      <c r="CO15" s="616"/>
      <c r="CP15" s="616"/>
      <c r="CQ15" s="617"/>
      <c r="CR15" s="618">
        <v>515414</v>
      </c>
      <c r="CS15" s="619"/>
      <c r="CT15" s="619"/>
      <c r="CU15" s="619"/>
      <c r="CV15" s="619"/>
      <c r="CW15" s="619"/>
      <c r="CX15" s="619"/>
      <c r="CY15" s="620"/>
      <c r="CZ15" s="656">
        <v>8</v>
      </c>
      <c r="DA15" s="656"/>
      <c r="DB15" s="656"/>
      <c r="DC15" s="656"/>
      <c r="DD15" s="624">
        <v>34988</v>
      </c>
      <c r="DE15" s="619"/>
      <c r="DF15" s="619"/>
      <c r="DG15" s="619"/>
      <c r="DH15" s="619"/>
      <c r="DI15" s="619"/>
      <c r="DJ15" s="619"/>
      <c r="DK15" s="619"/>
      <c r="DL15" s="619"/>
      <c r="DM15" s="619"/>
      <c r="DN15" s="619"/>
      <c r="DO15" s="619"/>
      <c r="DP15" s="620"/>
      <c r="DQ15" s="624">
        <v>373783</v>
      </c>
      <c r="DR15" s="619"/>
      <c r="DS15" s="619"/>
      <c r="DT15" s="619"/>
      <c r="DU15" s="619"/>
      <c r="DV15" s="619"/>
      <c r="DW15" s="619"/>
      <c r="DX15" s="619"/>
      <c r="DY15" s="619"/>
      <c r="DZ15" s="619"/>
      <c r="EA15" s="619"/>
      <c r="EB15" s="619"/>
      <c r="EC15" s="655"/>
    </row>
    <row r="16" spans="2:143" ht="11.25" customHeight="1" x14ac:dyDescent="0.15">
      <c r="B16" s="615" t="s">
        <v>250</v>
      </c>
      <c r="C16" s="616"/>
      <c r="D16" s="616"/>
      <c r="E16" s="616"/>
      <c r="F16" s="616"/>
      <c r="G16" s="616"/>
      <c r="H16" s="616"/>
      <c r="I16" s="616"/>
      <c r="J16" s="616"/>
      <c r="K16" s="616"/>
      <c r="L16" s="616"/>
      <c r="M16" s="616"/>
      <c r="N16" s="616"/>
      <c r="O16" s="616"/>
      <c r="P16" s="616"/>
      <c r="Q16" s="617"/>
      <c r="R16" s="618">
        <v>23229</v>
      </c>
      <c r="S16" s="619"/>
      <c r="T16" s="619"/>
      <c r="U16" s="619"/>
      <c r="V16" s="619"/>
      <c r="W16" s="619"/>
      <c r="X16" s="619"/>
      <c r="Y16" s="620"/>
      <c r="Z16" s="656">
        <v>0.3</v>
      </c>
      <c r="AA16" s="656"/>
      <c r="AB16" s="656"/>
      <c r="AC16" s="656"/>
      <c r="AD16" s="657">
        <v>23229</v>
      </c>
      <c r="AE16" s="657"/>
      <c r="AF16" s="657"/>
      <c r="AG16" s="657"/>
      <c r="AH16" s="657"/>
      <c r="AI16" s="657"/>
      <c r="AJ16" s="657"/>
      <c r="AK16" s="657"/>
      <c r="AL16" s="621">
        <v>0.7</v>
      </c>
      <c r="AM16" s="622"/>
      <c r="AN16" s="622"/>
      <c r="AO16" s="658"/>
      <c r="AP16" s="615" t="s">
        <v>251</v>
      </c>
      <c r="AQ16" s="616"/>
      <c r="AR16" s="616"/>
      <c r="AS16" s="616"/>
      <c r="AT16" s="616"/>
      <c r="AU16" s="616"/>
      <c r="AV16" s="616"/>
      <c r="AW16" s="616"/>
      <c r="AX16" s="616"/>
      <c r="AY16" s="616"/>
      <c r="AZ16" s="616"/>
      <c r="BA16" s="616"/>
      <c r="BB16" s="616"/>
      <c r="BC16" s="616"/>
      <c r="BD16" s="616"/>
      <c r="BE16" s="616"/>
      <c r="BF16" s="617"/>
      <c r="BG16" s="618" t="s">
        <v>122</v>
      </c>
      <c r="BH16" s="619"/>
      <c r="BI16" s="619"/>
      <c r="BJ16" s="619"/>
      <c r="BK16" s="619"/>
      <c r="BL16" s="619"/>
      <c r="BM16" s="619"/>
      <c r="BN16" s="620"/>
      <c r="BO16" s="656" t="s">
        <v>122</v>
      </c>
      <c r="BP16" s="656"/>
      <c r="BQ16" s="656"/>
      <c r="BR16" s="656"/>
      <c r="BS16" s="657" t="s">
        <v>122</v>
      </c>
      <c r="BT16" s="657"/>
      <c r="BU16" s="657"/>
      <c r="BV16" s="657"/>
      <c r="BW16" s="657"/>
      <c r="BX16" s="657"/>
      <c r="BY16" s="657"/>
      <c r="BZ16" s="657"/>
      <c r="CA16" s="657"/>
      <c r="CB16" s="695"/>
      <c r="CD16" s="615" t="s">
        <v>252</v>
      </c>
      <c r="CE16" s="616"/>
      <c r="CF16" s="616"/>
      <c r="CG16" s="616"/>
      <c r="CH16" s="616"/>
      <c r="CI16" s="616"/>
      <c r="CJ16" s="616"/>
      <c r="CK16" s="616"/>
      <c r="CL16" s="616"/>
      <c r="CM16" s="616"/>
      <c r="CN16" s="616"/>
      <c r="CO16" s="616"/>
      <c r="CP16" s="616"/>
      <c r="CQ16" s="617"/>
      <c r="CR16" s="618">
        <v>2499</v>
      </c>
      <c r="CS16" s="619"/>
      <c r="CT16" s="619"/>
      <c r="CU16" s="619"/>
      <c r="CV16" s="619"/>
      <c r="CW16" s="619"/>
      <c r="CX16" s="619"/>
      <c r="CY16" s="620"/>
      <c r="CZ16" s="656">
        <v>0</v>
      </c>
      <c r="DA16" s="656"/>
      <c r="DB16" s="656"/>
      <c r="DC16" s="656"/>
      <c r="DD16" s="624" t="s">
        <v>122</v>
      </c>
      <c r="DE16" s="619"/>
      <c r="DF16" s="619"/>
      <c r="DG16" s="619"/>
      <c r="DH16" s="619"/>
      <c r="DI16" s="619"/>
      <c r="DJ16" s="619"/>
      <c r="DK16" s="619"/>
      <c r="DL16" s="619"/>
      <c r="DM16" s="619"/>
      <c r="DN16" s="619"/>
      <c r="DO16" s="619"/>
      <c r="DP16" s="620"/>
      <c r="DQ16" s="624">
        <v>1354</v>
      </c>
      <c r="DR16" s="619"/>
      <c r="DS16" s="619"/>
      <c r="DT16" s="619"/>
      <c r="DU16" s="619"/>
      <c r="DV16" s="619"/>
      <c r="DW16" s="619"/>
      <c r="DX16" s="619"/>
      <c r="DY16" s="619"/>
      <c r="DZ16" s="619"/>
      <c r="EA16" s="619"/>
      <c r="EB16" s="619"/>
      <c r="EC16" s="655"/>
    </row>
    <row r="17" spans="2:133" ht="11.25" customHeight="1" x14ac:dyDescent="0.15">
      <c r="B17" s="615" t="s">
        <v>253</v>
      </c>
      <c r="C17" s="616"/>
      <c r="D17" s="616"/>
      <c r="E17" s="616"/>
      <c r="F17" s="616"/>
      <c r="G17" s="616"/>
      <c r="H17" s="616"/>
      <c r="I17" s="616"/>
      <c r="J17" s="616"/>
      <c r="K17" s="616"/>
      <c r="L17" s="616"/>
      <c r="M17" s="616"/>
      <c r="N17" s="616"/>
      <c r="O17" s="616"/>
      <c r="P17" s="616"/>
      <c r="Q17" s="617"/>
      <c r="R17" s="618">
        <v>43415</v>
      </c>
      <c r="S17" s="619"/>
      <c r="T17" s="619"/>
      <c r="U17" s="619"/>
      <c r="V17" s="619"/>
      <c r="W17" s="619"/>
      <c r="X17" s="619"/>
      <c r="Y17" s="620"/>
      <c r="Z17" s="656">
        <v>0.6</v>
      </c>
      <c r="AA17" s="656"/>
      <c r="AB17" s="656"/>
      <c r="AC17" s="656"/>
      <c r="AD17" s="657">
        <v>43415</v>
      </c>
      <c r="AE17" s="657"/>
      <c r="AF17" s="657"/>
      <c r="AG17" s="657"/>
      <c r="AH17" s="657"/>
      <c r="AI17" s="657"/>
      <c r="AJ17" s="657"/>
      <c r="AK17" s="657"/>
      <c r="AL17" s="621">
        <v>1.3</v>
      </c>
      <c r="AM17" s="622"/>
      <c r="AN17" s="622"/>
      <c r="AO17" s="658"/>
      <c r="AP17" s="615" t="s">
        <v>254</v>
      </c>
      <c r="AQ17" s="616"/>
      <c r="AR17" s="616"/>
      <c r="AS17" s="616"/>
      <c r="AT17" s="616"/>
      <c r="AU17" s="616"/>
      <c r="AV17" s="616"/>
      <c r="AW17" s="616"/>
      <c r="AX17" s="616"/>
      <c r="AY17" s="616"/>
      <c r="AZ17" s="616"/>
      <c r="BA17" s="616"/>
      <c r="BB17" s="616"/>
      <c r="BC17" s="616"/>
      <c r="BD17" s="616"/>
      <c r="BE17" s="616"/>
      <c r="BF17" s="617"/>
      <c r="BG17" s="618" t="s">
        <v>122</v>
      </c>
      <c r="BH17" s="619"/>
      <c r="BI17" s="619"/>
      <c r="BJ17" s="619"/>
      <c r="BK17" s="619"/>
      <c r="BL17" s="619"/>
      <c r="BM17" s="619"/>
      <c r="BN17" s="620"/>
      <c r="BO17" s="656" t="s">
        <v>122</v>
      </c>
      <c r="BP17" s="656"/>
      <c r="BQ17" s="656"/>
      <c r="BR17" s="656"/>
      <c r="BS17" s="657" t="s">
        <v>122</v>
      </c>
      <c r="BT17" s="657"/>
      <c r="BU17" s="657"/>
      <c r="BV17" s="657"/>
      <c r="BW17" s="657"/>
      <c r="BX17" s="657"/>
      <c r="BY17" s="657"/>
      <c r="BZ17" s="657"/>
      <c r="CA17" s="657"/>
      <c r="CB17" s="695"/>
      <c r="CD17" s="615" t="s">
        <v>255</v>
      </c>
      <c r="CE17" s="616"/>
      <c r="CF17" s="616"/>
      <c r="CG17" s="616"/>
      <c r="CH17" s="616"/>
      <c r="CI17" s="616"/>
      <c r="CJ17" s="616"/>
      <c r="CK17" s="616"/>
      <c r="CL17" s="616"/>
      <c r="CM17" s="616"/>
      <c r="CN17" s="616"/>
      <c r="CO17" s="616"/>
      <c r="CP17" s="616"/>
      <c r="CQ17" s="617"/>
      <c r="CR17" s="618">
        <v>579800</v>
      </c>
      <c r="CS17" s="619"/>
      <c r="CT17" s="619"/>
      <c r="CU17" s="619"/>
      <c r="CV17" s="619"/>
      <c r="CW17" s="619"/>
      <c r="CX17" s="619"/>
      <c r="CY17" s="620"/>
      <c r="CZ17" s="656">
        <v>9</v>
      </c>
      <c r="DA17" s="656"/>
      <c r="DB17" s="656"/>
      <c r="DC17" s="656"/>
      <c r="DD17" s="624" t="s">
        <v>122</v>
      </c>
      <c r="DE17" s="619"/>
      <c r="DF17" s="619"/>
      <c r="DG17" s="619"/>
      <c r="DH17" s="619"/>
      <c r="DI17" s="619"/>
      <c r="DJ17" s="619"/>
      <c r="DK17" s="619"/>
      <c r="DL17" s="619"/>
      <c r="DM17" s="619"/>
      <c r="DN17" s="619"/>
      <c r="DO17" s="619"/>
      <c r="DP17" s="620"/>
      <c r="DQ17" s="624">
        <v>541626</v>
      </c>
      <c r="DR17" s="619"/>
      <c r="DS17" s="619"/>
      <c r="DT17" s="619"/>
      <c r="DU17" s="619"/>
      <c r="DV17" s="619"/>
      <c r="DW17" s="619"/>
      <c r="DX17" s="619"/>
      <c r="DY17" s="619"/>
      <c r="DZ17" s="619"/>
      <c r="EA17" s="619"/>
      <c r="EB17" s="619"/>
      <c r="EC17" s="655"/>
    </row>
    <row r="18" spans="2:133" ht="11.25" customHeight="1" x14ac:dyDescent="0.15">
      <c r="B18" s="615" t="s">
        <v>256</v>
      </c>
      <c r="C18" s="616"/>
      <c r="D18" s="616"/>
      <c r="E18" s="616"/>
      <c r="F18" s="616"/>
      <c r="G18" s="616"/>
      <c r="H18" s="616"/>
      <c r="I18" s="616"/>
      <c r="J18" s="616"/>
      <c r="K18" s="616"/>
      <c r="L18" s="616"/>
      <c r="M18" s="616"/>
      <c r="N18" s="616"/>
      <c r="O18" s="616"/>
      <c r="P18" s="616"/>
      <c r="Q18" s="617"/>
      <c r="R18" s="618">
        <v>8327</v>
      </c>
      <c r="S18" s="619"/>
      <c r="T18" s="619"/>
      <c r="U18" s="619"/>
      <c r="V18" s="619"/>
      <c r="W18" s="619"/>
      <c r="X18" s="619"/>
      <c r="Y18" s="620"/>
      <c r="Z18" s="656">
        <v>0.1</v>
      </c>
      <c r="AA18" s="656"/>
      <c r="AB18" s="656"/>
      <c r="AC18" s="656"/>
      <c r="AD18" s="657">
        <v>8327</v>
      </c>
      <c r="AE18" s="657"/>
      <c r="AF18" s="657"/>
      <c r="AG18" s="657"/>
      <c r="AH18" s="657"/>
      <c r="AI18" s="657"/>
      <c r="AJ18" s="657"/>
      <c r="AK18" s="657"/>
      <c r="AL18" s="621">
        <v>0.2</v>
      </c>
      <c r="AM18" s="622"/>
      <c r="AN18" s="622"/>
      <c r="AO18" s="658"/>
      <c r="AP18" s="615" t="s">
        <v>257</v>
      </c>
      <c r="AQ18" s="616"/>
      <c r="AR18" s="616"/>
      <c r="AS18" s="616"/>
      <c r="AT18" s="616"/>
      <c r="AU18" s="616"/>
      <c r="AV18" s="616"/>
      <c r="AW18" s="616"/>
      <c r="AX18" s="616"/>
      <c r="AY18" s="616"/>
      <c r="AZ18" s="616"/>
      <c r="BA18" s="616"/>
      <c r="BB18" s="616"/>
      <c r="BC18" s="616"/>
      <c r="BD18" s="616"/>
      <c r="BE18" s="616"/>
      <c r="BF18" s="617"/>
      <c r="BG18" s="618" t="s">
        <v>122</v>
      </c>
      <c r="BH18" s="619"/>
      <c r="BI18" s="619"/>
      <c r="BJ18" s="619"/>
      <c r="BK18" s="619"/>
      <c r="BL18" s="619"/>
      <c r="BM18" s="619"/>
      <c r="BN18" s="620"/>
      <c r="BO18" s="656" t="s">
        <v>122</v>
      </c>
      <c r="BP18" s="656"/>
      <c r="BQ18" s="656"/>
      <c r="BR18" s="656"/>
      <c r="BS18" s="657" t="s">
        <v>122</v>
      </c>
      <c r="BT18" s="657"/>
      <c r="BU18" s="657"/>
      <c r="BV18" s="657"/>
      <c r="BW18" s="657"/>
      <c r="BX18" s="657"/>
      <c r="BY18" s="657"/>
      <c r="BZ18" s="657"/>
      <c r="CA18" s="657"/>
      <c r="CB18" s="695"/>
      <c r="CD18" s="615" t="s">
        <v>258</v>
      </c>
      <c r="CE18" s="616"/>
      <c r="CF18" s="616"/>
      <c r="CG18" s="616"/>
      <c r="CH18" s="616"/>
      <c r="CI18" s="616"/>
      <c r="CJ18" s="616"/>
      <c r="CK18" s="616"/>
      <c r="CL18" s="616"/>
      <c r="CM18" s="616"/>
      <c r="CN18" s="616"/>
      <c r="CO18" s="616"/>
      <c r="CP18" s="616"/>
      <c r="CQ18" s="617"/>
      <c r="CR18" s="618" t="s">
        <v>122</v>
      </c>
      <c r="CS18" s="619"/>
      <c r="CT18" s="619"/>
      <c r="CU18" s="619"/>
      <c r="CV18" s="619"/>
      <c r="CW18" s="619"/>
      <c r="CX18" s="619"/>
      <c r="CY18" s="620"/>
      <c r="CZ18" s="656" t="s">
        <v>122</v>
      </c>
      <c r="DA18" s="656"/>
      <c r="DB18" s="656"/>
      <c r="DC18" s="656"/>
      <c r="DD18" s="624" t="s">
        <v>122</v>
      </c>
      <c r="DE18" s="619"/>
      <c r="DF18" s="619"/>
      <c r="DG18" s="619"/>
      <c r="DH18" s="619"/>
      <c r="DI18" s="619"/>
      <c r="DJ18" s="619"/>
      <c r="DK18" s="619"/>
      <c r="DL18" s="619"/>
      <c r="DM18" s="619"/>
      <c r="DN18" s="619"/>
      <c r="DO18" s="619"/>
      <c r="DP18" s="620"/>
      <c r="DQ18" s="624" t="s">
        <v>122</v>
      </c>
      <c r="DR18" s="619"/>
      <c r="DS18" s="619"/>
      <c r="DT18" s="619"/>
      <c r="DU18" s="619"/>
      <c r="DV18" s="619"/>
      <c r="DW18" s="619"/>
      <c r="DX18" s="619"/>
      <c r="DY18" s="619"/>
      <c r="DZ18" s="619"/>
      <c r="EA18" s="619"/>
      <c r="EB18" s="619"/>
      <c r="EC18" s="655"/>
    </row>
    <row r="19" spans="2:133" ht="11.25" customHeight="1" x14ac:dyDescent="0.15">
      <c r="B19" s="615" t="s">
        <v>259</v>
      </c>
      <c r="C19" s="616"/>
      <c r="D19" s="616"/>
      <c r="E19" s="616"/>
      <c r="F19" s="616"/>
      <c r="G19" s="616"/>
      <c r="H19" s="616"/>
      <c r="I19" s="616"/>
      <c r="J19" s="616"/>
      <c r="K19" s="616"/>
      <c r="L19" s="616"/>
      <c r="M19" s="616"/>
      <c r="N19" s="616"/>
      <c r="O19" s="616"/>
      <c r="P19" s="616"/>
      <c r="Q19" s="617"/>
      <c r="R19" s="618">
        <v>30429</v>
      </c>
      <c r="S19" s="619"/>
      <c r="T19" s="619"/>
      <c r="U19" s="619"/>
      <c r="V19" s="619"/>
      <c r="W19" s="619"/>
      <c r="X19" s="619"/>
      <c r="Y19" s="620"/>
      <c r="Z19" s="656">
        <v>0.4</v>
      </c>
      <c r="AA19" s="656"/>
      <c r="AB19" s="656"/>
      <c r="AC19" s="656"/>
      <c r="AD19" s="657">
        <v>30429</v>
      </c>
      <c r="AE19" s="657"/>
      <c r="AF19" s="657"/>
      <c r="AG19" s="657"/>
      <c r="AH19" s="657"/>
      <c r="AI19" s="657"/>
      <c r="AJ19" s="657"/>
      <c r="AK19" s="657"/>
      <c r="AL19" s="621">
        <v>0.9</v>
      </c>
      <c r="AM19" s="622"/>
      <c r="AN19" s="622"/>
      <c r="AO19" s="658"/>
      <c r="AP19" s="615" t="s">
        <v>260</v>
      </c>
      <c r="AQ19" s="616"/>
      <c r="AR19" s="616"/>
      <c r="AS19" s="616"/>
      <c r="AT19" s="616"/>
      <c r="AU19" s="616"/>
      <c r="AV19" s="616"/>
      <c r="AW19" s="616"/>
      <c r="AX19" s="616"/>
      <c r="AY19" s="616"/>
      <c r="AZ19" s="616"/>
      <c r="BA19" s="616"/>
      <c r="BB19" s="616"/>
      <c r="BC19" s="616"/>
      <c r="BD19" s="616"/>
      <c r="BE19" s="616"/>
      <c r="BF19" s="617"/>
      <c r="BG19" s="618" t="s">
        <v>122</v>
      </c>
      <c r="BH19" s="619"/>
      <c r="BI19" s="619"/>
      <c r="BJ19" s="619"/>
      <c r="BK19" s="619"/>
      <c r="BL19" s="619"/>
      <c r="BM19" s="619"/>
      <c r="BN19" s="620"/>
      <c r="BO19" s="656" t="s">
        <v>122</v>
      </c>
      <c r="BP19" s="656"/>
      <c r="BQ19" s="656"/>
      <c r="BR19" s="656"/>
      <c r="BS19" s="657" t="s">
        <v>122</v>
      </c>
      <c r="BT19" s="657"/>
      <c r="BU19" s="657"/>
      <c r="BV19" s="657"/>
      <c r="BW19" s="657"/>
      <c r="BX19" s="657"/>
      <c r="BY19" s="657"/>
      <c r="BZ19" s="657"/>
      <c r="CA19" s="657"/>
      <c r="CB19" s="695"/>
      <c r="CD19" s="615" t="s">
        <v>261</v>
      </c>
      <c r="CE19" s="616"/>
      <c r="CF19" s="616"/>
      <c r="CG19" s="616"/>
      <c r="CH19" s="616"/>
      <c r="CI19" s="616"/>
      <c r="CJ19" s="616"/>
      <c r="CK19" s="616"/>
      <c r="CL19" s="616"/>
      <c r="CM19" s="616"/>
      <c r="CN19" s="616"/>
      <c r="CO19" s="616"/>
      <c r="CP19" s="616"/>
      <c r="CQ19" s="617"/>
      <c r="CR19" s="618" t="s">
        <v>122</v>
      </c>
      <c r="CS19" s="619"/>
      <c r="CT19" s="619"/>
      <c r="CU19" s="619"/>
      <c r="CV19" s="619"/>
      <c r="CW19" s="619"/>
      <c r="CX19" s="619"/>
      <c r="CY19" s="620"/>
      <c r="CZ19" s="656" t="s">
        <v>122</v>
      </c>
      <c r="DA19" s="656"/>
      <c r="DB19" s="656"/>
      <c r="DC19" s="656"/>
      <c r="DD19" s="624" t="s">
        <v>122</v>
      </c>
      <c r="DE19" s="619"/>
      <c r="DF19" s="619"/>
      <c r="DG19" s="619"/>
      <c r="DH19" s="619"/>
      <c r="DI19" s="619"/>
      <c r="DJ19" s="619"/>
      <c r="DK19" s="619"/>
      <c r="DL19" s="619"/>
      <c r="DM19" s="619"/>
      <c r="DN19" s="619"/>
      <c r="DO19" s="619"/>
      <c r="DP19" s="620"/>
      <c r="DQ19" s="624" t="s">
        <v>122</v>
      </c>
      <c r="DR19" s="619"/>
      <c r="DS19" s="619"/>
      <c r="DT19" s="619"/>
      <c r="DU19" s="619"/>
      <c r="DV19" s="619"/>
      <c r="DW19" s="619"/>
      <c r="DX19" s="619"/>
      <c r="DY19" s="619"/>
      <c r="DZ19" s="619"/>
      <c r="EA19" s="619"/>
      <c r="EB19" s="619"/>
      <c r="EC19" s="655"/>
    </row>
    <row r="20" spans="2:133" ht="11.25" customHeight="1" x14ac:dyDescent="0.15">
      <c r="B20" s="685" t="s">
        <v>262</v>
      </c>
      <c r="C20" s="686"/>
      <c r="D20" s="686"/>
      <c r="E20" s="686"/>
      <c r="F20" s="686"/>
      <c r="G20" s="686"/>
      <c r="H20" s="686"/>
      <c r="I20" s="686"/>
      <c r="J20" s="686"/>
      <c r="K20" s="686"/>
      <c r="L20" s="686"/>
      <c r="M20" s="686"/>
      <c r="N20" s="686"/>
      <c r="O20" s="686"/>
      <c r="P20" s="686"/>
      <c r="Q20" s="687"/>
      <c r="R20" s="618">
        <v>4659</v>
      </c>
      <c r="S20" s="619"/>
      <c r="T20" s="619"/>
      <c r="U20" s="619"/>
      <c r="V20" s="619"/>
      <c r="W20" s="619"/>
      <c r="X20" s="619"/>
      <c r="Y20" s="620"/>
      <c r="Z20" s="656">
        <v>0.1</v>
      </c>
      <c r="AA20" s="656"/>
      <c r="AB20" s="656"/>
      <c r="AC20" s="656"/>
      <c r="AD20" s="657">
        <v>4659</v>
      </c>
      <c r="AE20" s="657"/>
      <c r="AF20" s="657"/>
      <c r="AG20" s="657"/>
      <c r="AH20" s="657"/>
      <c r="AI20" s="657"/>
      <c r="AJ20" s="657"/>
      <c r="AK20" s="657"/>
      <c r="AL20" s="621">
        <v>0.1</v>
      </c>
      <c r="AM20" s="622"/>
      <c r="AN20" s="622"/>
      <c r="AO20" s="658"/>
      <c r="AP20" s="615" t="s">
        <v>263</v>
      </c>
      <c r="AQ20" s="616"/>
      <c r="AR20" s="616"/>
      <c r="AS20" s="616"/>
      <c r="AT20" s="616"/>
      <c r="AU20" s="616"/>
      <c r="AV20" s="616"/>
      <c r="AW20" s="616"/>
      <c r="AX20" s="616"/>
      <c r="AY20" s="616"/>
      <c r="AZ20" s="616"/>
      <c r="BA20" s="616"/>
      <c r="BB20" s="616"/>
      <c r="BC20" s="616"/>
      <c r="BD20" s="616"/>
      <c r="BE20" s="616"/>
      <c r="BF20" s="617"/>
      <c r="BG20" s="618" t="s">
        <v>122</v>
      </c>
      <c r="BH20" s="619"/>
      <c r="BI20" s="619"/>
      <c r="BJ20" s="619"/>
      <c r="BK20" s="619"/>
      <c r="BL20" s="619"/>
      <c r="BM20" s="619"/>
      <c r="BN20" s="620"/>
      <c r="BO20" s="656" t="s">
        <v>122</v>
      </c>
      <c r="BP20" s="656"/>
      <c r="BQ20" s="656"/>
      <c r="BR20" s="656"/>
      <c r="BS20" s="657" t="s">
        <v>122</v>
      </c>
      <c r="BT20" s="657"/>
      <c r="BU20" s="657"/>
      <c r="BV20" s="657"/>
      <c r="BW20" s="657"/>
      <c r="BX20" s="657"/>
      <c r="BY20" s="657"/>
      <c r="BZ20" s="657"/>
      <c r="CA20" s="657"/>
      <c r="CB20" s="695"/>
      <c r="CD20" s="615" t="s">
        <v>264</v>
      </c>
      <c r="CE20" s="616"/>
      <c r="CF20" s="616"/>
      <c r="CG20" s="616"/>
      <c r="CH20" s="616"/>
      <c r="CI20" s="616"/>
      <c r="CJ20" s="616"/>
      <c r="CK20" s="616"/>
      <c r="CL20" s="616"/>
      <c r="CM20" s="616"/>
      <c r="CN20" s="616"/>
      <c r="CO20" s="616"/>
      <c r="CP20" s="616"/>
      <c r="CQ20" s="617"/>
      <c r="CR20" s="618">
        <v>6425703</v>
      </c>
      <c r="CS20" s="619"/>
      <c r="CT20" s="619"/>
      <c r="CU20" s="619"/>
      <c r="CV20" s="619"/>
      <c r="CW20" s="619"/>
      <c r="CX20" s="619"/>
      <c r="CY20" s="620"/>
      <c r="CZ20" s="656">
        <v>100</v>
      </c>
      <c r="DA20" s="656"/>
      <c r="DB20" s="656"/>
      <c r="DC20" s="656"/>
      <c r="DD20" s="624">
        <v>1089451</v>
      </c>
      <c r="DE20" s="619"/>
      <c r="DF20" s="619"/>
      <c r="DG20" s="619"/>
      <c r="DH20" s="619"/>
      <c r="DI20" s="619"/>
      <c r="DJ20" s="619"/>
      <c r="DK20" s="619"/>
      <c r="DL20" s="619"/>
      <c r="DM20" s="619"/>
      <c r="DN20" s="619"/>
      <c r="DO20" s="619"/>
      <c r="DP20" s="620"/>
      <c r="DQ20" s="624">
        <v>4050451</v>
      </c>
      <c r="DR20" s="619"/>
      <c r="DS20" s="619"/>
      <c r="DT20" s="619"/>
      <c r="DU20" s="619"/>
      <c r="DV20" s="619"/>
      <c r="DW20" s="619"/>
      <c r="DX20" s="619"/>
      <c r="DY20" s="619"/>
      <c r="DZ20" s="619"/>
      <c r="EA20" s="619"/>
      <c r="EB20" s="619"/>
      <c r="EC20" s="655"/>
    </row>
    <row r="21" spans="2:133" ht="11.25" customHeight="1" x14ac:dyDescent="0.15">
      <c r="B21" s="615" t="s">
        <v>265</v>
      </c>
      <c r="C21" s="616"/>
      <c r="D21" s="616"/>
      <c r="E21" s="616"/>
      <c r="F21" s="616"/>
      <c r="G21" s="616"/>
      <c r="H21" s="616"/>
      <c r="I21" s="616"/>
      <c r="J21" s="616"/>
      <c r="K21" s="616"/>
      <c r="L21" s="616"/>
      <c r="M21" s="616"/>
      <c r="N21" s="616"/>
      <c r="O21" s="616"/>
      <c r="P21" s="616"/>
      <c r="Q21" s="617"/>
      <c r="R21" s="618">
        <v>1701871</v>
      </c>
      <c r="S21" s="619"/>
      <c r="T21" s="619"/>
      <c r="U21" s="619"/>
      <c r="V21" s="619"/>
      <c r="W21" s="619"/>
      <c r="X21" s="619"/>
      <c r="Y21" s="620"/>
      <c r="Z21" s="656">
        <v>24.6</v>
      </c>
      <c r="AA21" s="656"/>
      <c r="AB21" s="656"/>
      <c r="AC21" s="656"/>
      <c r="AD21" s="657">
        <v>1495586</v>
      </c>
      <c r="AE21" s="657"/>
      <c r="AF21" s="657"/>
      <c r="AG21" s="657"/>
      <c r="AH21" s="657"/>
      <c r="AI21" s="657"/>
      <c r="AJ21" s="657"/>
      <c r="AK21" s="657"/>
      <c r="AL21" s="621">
        <v>43.1</v>
      </c>
      <c r="AM21" s="622"/>
      <c r="AN21" s="622"/>
      <c r="AO21" s="658"/>
      <c r="AP21" s="615" t="s">
        <v>266</v>
      </c>
      <c r="AQ21" s="696"/>
      <c r="AR21" s="696"/>
      <c r="AS21" s="696"/>
      <c r="AT21" s="696"/>
      <c r="AU21" s="696"/>
      <c r="AV21" s="696"/>
      <c r="AW21" s="696"/>
      <c r="AX21" s="696"/>
      <c r="AY21" s="696"/>
      <c r="AZ21" s="696"/>
      <c r="BA21" s="696"/>
      <c r="BB21" s="696"/>
      <c r="BC21" s="696"/>
      <c r="BD21" s="696"/>
      <c r="BE21" s="696"/>
      <c r="BF21" s="697"/>
      <c r="BG21" s="618" t="s">
        <v>122</v>
      </c>
      <c r="BH21" s="619"/>
      <c r="BI21" s="619"/>
      <c r="BJ21" s="619"/>
      <c r="BK21" s="619"/>
      <c r="BL21" s="619"/>
      <c r="BM21" s="619"/>
      <c r="BN21" s="620"/>
      <c r="BO21" s="656" t="s">
        <v>122</v>
      </c>
      <c r="BP21" s="656"/>
      <c r="BQ21" s="656"/>
      <c r="BR21" s="656"/>
      <c r="BS21" s="657" t="s">
        <v>122</v>
      </c>
      <c r="BT21" s="657"/>
      <c r="BU21" s="657"/>
      <c r="BV21" s="657"/>
      <c r="BW21" s="657"/>
      <c r="BX21" s="657"/>
      <c r="BY21" s="657"/>
      <c r="BZ21" s="657"/>
      <c r="CA21" s="657"/>
      <c r="CB21" s="695"/>
      <c r="CD21" s="599"/>
      <c r="CE21" s="600"/>
      <c r="CF21" s="600"/>
      <c r="CG21" s="600"/>
      <c r="CH21" s="600"/>
      <c r="CI21" s="600"/>
      <c r="CJ21" s="600"/>
      <c r="CK21" s="600"/>
      <c r="CL21" s="600"/>
      <c r="CM21" s="600"/>
      <c r="CN21" s="600"/>
      <c r="CO21" s="600"/>
      <c r="CP21" s="600"/>
      <c r="CQ21" s="601"/>
      <c r="CR21" s="703"/>
      <c r="CS21" s="704"/>
      <c r="CT21" s="704"/>
      <c r="CU21" s="704"/>
      <c r="CV21" s="704"/>
      <c r="CW21" s="704"/>
      <c r="CX21" s="704"/>
      <c r="CY21" s="705"/>
      <c r="CZ21" s="706"/>
      <c r="DA21" s="706"/>
      <c r="DB21" s="706"/>
      <c r="DC21" s="706"/>
      <c r="DD21" s="707"/>
      <c r="DE21" s="704"/>
      <c r="DF21" s="704"/>
      <c r="DG21" s="704"/>
      <c r="DH21" s="704"/>
      <c r="DI21" s="704"/>
      <c r="DJ21" s="704"/>
      <c r="DK21" s="704"/>
      <c r="DL21" s="704"/>
      <c r="DM21" s="704"/>
      <c r="DN21" s="704"/>
      <c r="DO21" s="704"/>
      <c r="DP21" s="705"/>
      <c r="DQ21" s="707"/>
      <c r="DR21" s="704"/>
      <c r="DS21" s="704"/>
      <c r="DT21" s="704"/>
      <c r="DU21" s="704"/>
      <c r="DV21" s="704"/>
      <c r="DW21" s="704"/>
      <c r="DX21" s="704"/>
      <c r="DY21" s="704"/>
      <c r="DZ21" s="704"/>
      <c r="EA21" s="704"/>
      <c r="EB21" s="704"/>
      <c r="EC21" s="711"/>
    </row>
    <row r="22" spans="2:133" ht="11.25" customHeight="1" x14ac:dyDescent="0.15">
      <c r="B22" s="615" t="s">
        <v>267</v>
      </c>
      <c r="C22" s="616"/>
      <c r="D22" s="616"/>
      <c r="E22" s="616"/>
      <c r="F22" s="616"/>
      <c r="G22" s="616"/>
      <c r="H22" s="616"/>
      <c r="I22" s="616"/>
      <c r="J22" s="616"/>
      <c r="K22" s="616"/>
      <c r="L22" s="616"/>
      <c r="M22" s="616"/>
      <c r="N22" s="616"/>
      <c r="O22" s="616"/>
      <c r="P22" s="616"/>
      <c r="Q22" s="617"/>
      <c r="R22" s="618">
        <v>1495586</v>
      </c>
      <c r="S22" s="619"/>
      <c r="T22" s="619"/>
      <c r="U22" s="619"/>
      <c r="V22" s="619"/>
      <c r="W22" s="619"/>
      <c r="X22" s="619"/>
      <c r="Y22" s="620"/>
      <c r="Z22" s="656">
        <v>21.6</v>
      </c>
      <c r="AA22" s="656"/>
      <c r="AB22" s="656"/>
      <c r="AC22" s="656"/>
      <c r="AD22" s="657">
        <v>1495586</v>
      </c>
      <c r="AE22" s="657"/>
      <c r="AF22" s="657"/>
      <c r="AG22" s="657"/>
      <c r="AH22" s="657"/>
      <c r="AI22" s="657"/>
      <c r="AJ22" s="657"/>
      <c r="AK22" s="657"/>
      <c r="AL22" s="621">
        <v>43.1</v>
      </c>
      <c r="AM22" s="622"/>
      <c r="AN22" s="622"/>
      <c r="AO22" s="658"/>
      <c r="AP22" s="615" t="s">
        <v>268</v>
      </c>
      <c r="AQ22" s="696"/>
      <c r="AR22" s="696"/>
      <c r="AS22" s="696"/>
      <c r="AT22" s="696"/>
      <c r="AU22" s="696"/>
      <c r="AV22" s="696"/>
      <c r="AW22" s="696"/>
      <c r="AX22" s="696"/>
      <c r="AY22" s="696"/>
      <c r="AZ22" s="696"/>
      <c r="BA22" s="696"/>
      <c r="BB22" s="696"/>
      <c r="BC22" s="696"/>
      <c r="BD22" s="696"/>
      <c r="BE22" s="696"/>
      <c r="BF22" s="697"/>
      <c r="BG22" s="618" t="s">
        <v>122</v>
      </c>
      <c r="BH22" s="619"/>
      <c r="BI22" s="619"/>
      <c r="BJ22" s="619"/>
      <c r="BK22" s="619"/>
      <c r="BL22" s="619"/>
      <c r="BM22" s="619"/>
      <c r="BN22" s="620"/>
      <c r="BO22" s="656" t="s">
        <v>122</v>
      </c>
      <c r="BP22" s="656"/>
      <c r="BQ22" s="656"/>
      <c r="BR22" s="656"/>
      <c r="BS22" s="657" t="s">
        <v>122</v>
      </c>
      <c r="BT22" s="657"/>
      <c r="BU22" s="657"/>
      <c r="BV22" s="657"/>
      <c r="BW22" s="657"/>
      <c r="BX22" s="657"/>
      <c r="BY22" s="657"/>
      <c r="BZ22" s="657"/>
      <c r="CA22" s="657"/>
      <c r="CB22" s="695"/>
      <c r="CD22" s="670" t="s">
        <v>269</v>
      </c>
      <c r="CE22" s="671"/>
      <c r="CF22" s="671"/>
      <c r="CG22" s="671"/>
      <c r="CH22" s="671"/>
      <c r="CI22" s="671"/>
      <c r="CJ22" s="671"/>
      <c r="CK22" s="671"/>
      <c r="CL22" s="671"/>
      <c r="CM22" s="671"/>
      <c r="CN22" s="671"/>
      <c r="CO22" s="671"/>
      <c r="CP22" s="671"/>
      <c r="CQ22" s="671"/>
      <c r="CR22" s="671"/>
      <c r="CS22" s="671"/>
      <c r="CT22" s="671"/>
      <c r="CU22" s="671"/>
      <c r="CV22" s="671"/>
      <c r="CW22" s="671"/>
      <c r="CX22" s="671"/>
      <c r="CY22" s="671"/>
      <c r="CZ22" s="671"/>
      <c r="DA22" s="671"/>
      <c r="DB22" s="671"/>
      <c r="DC22" s="671"/>
      <c r="DD22" s="671"/>
      <c r="DE22" s="671"/>
      <c r="DF22" s="671"/>
      <c r="DG22" s="671"/>
      <c r="DH22" s="671"/>
      <c r="DI22" s="671"/>
      <c r="DJ22" s="671"/>
      <c r="DK22" s="671"/>
      <c r="DL22" s="671"/>
      <c r="DM22" s="671"/>
      <c r="DN22" s="671"/>
      <c r="DO22" s="671"/>
      <c r="DP22" s="671"/>
      <c r="DQ22" s="671"/>
      <c r="DR22" s="671"/>
      <c r="DS22" s="671"/>
      <c r="DT22" s="671"/>
      <c r="DU22" s="671"/>
      <c r="DV22" s="671"/>
      <c r="DW22" s="671"/>
      <c r="DX22" s="671"/>
      <c r="DY22" s="671"/>
      <c r="DZ22" s="671"/>
      <c r="EA22" s="671"/>
      <c r="EB22" s="671"/>
      <c r="EC22" s="672"/>
    </row>
    <row r="23" spans="2:133" ht="11.25" customHeight="1" x14ac:dyDescent="0.15">
      <c r="B23" s="615" t="s">
        <v>270</v>
      </c>
      <c r="C23" s="616"/>
      <c r="D23" s="616"/>
      <c r="E23" s="616"/>
      <c r="F23" s="616"/>
      <c r="G23" s="616"/>
      <c r="H23" s="616"/>
      <c r="I23" s="616"/>
      <c r="J23" s="616"/>
      <c r="K23" s="616"/>
      <c r="L23" s="616"/>
      <c r="M23" s="616"/>
      <c r="N23" s="616"/>
      <c r="O23" s="616"/>
      <c r="P23" s="616"/>
      <c r="Q23" s="617"/>
      <c r="R23" s="618">
        <v>205215</v>
      </c>
      <c r="S23" s="619"/>
      <c r="T23" s="619"/>
      <c r="U23" s="619"/>
      <c r="V23" s="619"/>
      <c r="W23" s="619"/>
      <c r="X23" s="619"/>
      <c r="Y23" s="620"/>
      <c r="Z23" s="656">
        <v>3</v>
      </c>
      <c r="AA23" s="656"/>
      <c r="AB23" s="656"/>
      <c r="AC23" s="656"/>
      <c r="AD23" s="657" t="s">
        <v>122</v>
      </c>
      <c r="AE23" s="657"/>
      <c r="AF23" s="657"/>
      <c r="AG23" s="657"/>
      <c r="AH23" s="657"/>
      <c r="AI23" s="657"/>
      <c r="AJ23" s="657"/>
      <c r="AK23" s="657"/>
      <c r="AL23" s="621" t="s">
        <v>122</v>
      </c>
      <c r="AM23" s="622"/>
      <c r="AN23" s="622"/>
      <c r="AO23" s="658"/>
      <c r="AP23" s="615" t="s">
        <v>271</v>
      </c>
      <c r="AQ23" s="696"/>
      <c r="AR23" s="696"/>
      <c r="AS23" s="696"/>
      <c r="AT23" s="696"/>
      <c r="AU23" s="696"/>
      <c r="AV23" s="696"/>
      <c r="AW23" s="696"/>
      <c r="AX23" s="696"/>
      <c r="AY23" s="696"/>
      <c r="AZ23" s="696"/>
      <c r="BA23" s="696"/>
      <c r="BB23" s="696"/>
      <c r="BC23" s="696"/>
      <c r="BD23" s="696"/>
      <c r="BE23" s="696"/>
      <c r="BF23" s="697"/>
      <c r="BG23" s="618" t="s">
        <v>122</v>
      </c>
      <c r="BH23" s="619"/>
      <c r="BI23" s="619"/>
      <c r="BJ23" s="619"/>
      <c r="BK23" s="619"/>
      <c r="BL23" s="619"/>
      <c r="BM23" s="619"/>
      <c r="BN23" s="620"/>
      <c r="BO23" s="656" t="s">
        <v>122</v>
      </c>
      <c r="BP23" s="656"/>
      <c r="BQ23" s="656"/>
      <c r="BR23" s="656"/>
      <c r="BS23" s="657" t="s">
        <v>122</v>
      </c>
      <c r="BT23" s="657"/>
      <c r="BU23" s="657"/>
      <c r="BV23" s="657"/>
      <c r="BW23" s="657"/>
      <c r="BX23" s="657"/>
      <c r="BY23" s="657"/>
      <c r="BZ23" s="657"/>
      <c r="CA23" s="657"/>
      <c r="CB23" s="695"/>
      <c r="CD23" s="670" t="s">
        <v>211</v>
      </c>
      <c r="CE23" s="671"/>
      <c r="CF23" s="671"/>
      <c r="CG23" s="671"/>
      <c r="CH23" s="671"/>
      <c r="CI23" s="671"/>
      <c r="CJ23" s="671"/>
      <c r="CK23" s="671"/>
      <c r="CL23" s="671"/>
      <c r="CM23" s="671"/>
      <c r="CN23" s="671"/>
      <c r="CO23" s="671"/>
      <c r="CP23" s="671"/>
      <c r="CQ23" s="672"/>
      <c r="CR23" s="670" t="s">
        <v>272</v>
      </c>
      <c r="CS23" s="671"/>
      <c r="CT23" s="671"/>
      <c r="CU23" s="671"/>
      <c r="CV23" s="671"/>
      <c r="CW23" s="671"/>
      <c r="CX23" s="671"/>
      <c r="CY23" s="672"/>
      <c r="CZ23" s="670" t="s">
        <v>273</v>
      </c>
      <c r="DA23" s="671"/>
      <c r="DB23" s="671"/>
      <c r="DC23" s="672"/>
      <c r="DD23" s="670" t="s">
        <v>274</v>
      </c>
      <c r="DE23" s="671"/>
      <c r="DF23" s="671"/>
      <c r="DG23" s="671"/>
      <c r="DH23" s="671"/>
      <c r="DI23" s="671"/>
      <c r="DJ23" s="671"/>
      <c r="DK23" s="672"/>
      <c r="DL23" s="708" t="s">
        <v>275</v>
      </c>
      <c r="DM23" s="709"/>
      <c r="DN23" s="709"/>
      <c r="DO23" s="709"/>
      <c r="DP23" s="709"/>
      <c r="DQ23" s="709"/>
      <c r="DR23" s="709"/>
      <c r="DS23" s="709"/>
      <c r="DT23" s="709"/>
      <c r="DU23" s="709"/>
      <c r="DV23" s="710"/>
      <c r="DW23" s="670" t="s">
        <v>276</v>
      </c>
      <c r="DX23" s="671"/>
      <c r="DY23" s="671"/>
      <c r="DZ23" s="671"/>
      <c r="EA23" s="671"/>
      <c r="EB23" s="671"/>
      <c r="EC23" s="672"/>
    </row>
    <row r="24" spans="2:133" ht="11.25" customHeight="1" x14ac:dyDescent="0.15">
      <c r="B24" s="615" t="s">
        <v>277</v>
      </c>
      <c r="C24" s="616"/>
      <c r="D24" s="616"/>
      <c r="E24" s="616"/>
      <c r="F24" s="616"/>
      <c r="G24" s="616"/>
      <c r="H24" s="616"/>
      <c r="I24" s="616"/>
      <c r="J24" s="616"/>
      <c r="K24" s="616"/>
      <c r="L24" s="616"/>
      <c r="M24" s="616"/>
      <c r="N24" s="616"/>
      <c r="O24" s="616"/>
      <c r="P24" s="616"/>
      <c r="Q24" s="617"/>
      <c r="R24" s="618">
        <v>1070</v>
      </c>
      <c r="S24" s="619"/>
      <c r="T24" s="619"/>
      <c r="U24" s="619"/>
      <c r="V24" s="619"/>
      <c r="W24" s="619"/>
      <c r="X24" s="619"/>
      <c r="Y24" s="620"/>
      <c r="Z24" s="656">
        <v>0</v>
      </c>
      <c r="AA24" s="656"/>
      <c r="AB24" s="656"/>
      <c r="AC24" s="656"/>
      <c r="AD24" s="657" t="s">
        <v>122</v>
      </c>
      <c r="AE24" s="657"/>
      <c r="AF24" s="657"/>
      <c r="AG24" s="657"/>
      <c r="AH24" s="657"/>
      <c r="AI24" s="657"/>
      <c r="AJ24" s="657"/>
      <c r="AK24" s="657"/>
      <c r="AL24" s="621" t="s">
        <v>122</v>
      </c>
      <c r="AM24" s="622"/>
      <c r="AN24" s="622"/>
      <c r="AO24" s="658"/>
      <c r="AP24" s="615" t="s">
        <v>278</v>
      </c>
      <c r="AQ24" s="696"/>
      <c r="AR24" s="696"/>
      <c r="AS24" s="696"/>
      <c r="AT24" s="696"/>
      <c r="AU24" s="696"/>
      <c r="AV24" s="696"/>
      <c r="AW24" s="696"/>
      <c r="AX24" s="696"/>
      <c r="AY24" s="696"/>
      <c r="AZ24" s="696"/>
      <c r="BA24" s="696"/>
      <c r="BB24" s="696"/>
      <c r="BC24" s="696"/>
      <c r="BD24" s="696"/>
      <c r="BE24" s="696"/>
      <c r="BF24" s="697"/>
      <c r="BG24" s="618" t="s">
        <v>122</v>
      </c>
      <c r="BH24" s="619"/>
      <c r="BI24" s="619"/>
      <c r="BJ24" s="619"/>
      <c r="BK24" s="619"/>
      <c r="BL24" s="619"/>
      <c r="BM24" s="619"/>
      <c r="BN24" s="620"/>
      <c r="BO24" s="656" t="s">
        <v>122</v>
      </c>
      <c r="BP24" s="656"/>
      <c r="BQ24" s="656"/>
      <c r="BR24" s="656"/>
      <c r="BS24" s="657" t="s">
        <v>122</v>
      </c>
      <c r="BT24" s="657"/>
      <c r="BU24" s="657"/>
      <c r="BV24" s="657"/>
      <c r="BW24" s="657"/>
      <c r="BX24" s="657"/>
      <c r="BY24" s="657"/>
      <c r="BZ24" s="657"/>
      <c r="CA24" s="657"/>
      <c r="CB24" s="695"/>
      <c r="CD24" s="676" t="s">
        <v>279</v>
      </c>
      <c r="CE24" s="677"/>
      <c r="CF24" s="677"/>
      <c r="CG24" s="677"/>
      <c r="CH24" s="677"/>
      <c r="CI24" s="677"/>
      <c r="CJ24" s="677"/>
      <c r="CK24" s="677"/>
      <c r="CL24" s="677"/>
      <c r="CM24" s="677"/>
      <c r="CN24" s="677"/>
      <c r="CO24" s="677"/>
      <c r="CP24" s="677"/>
      <c r="CQ24" s="678"/>
      <c r="CR24" s="673">
        <v>2031599</v>
      </c>
      <c r="CS24" s="674"/>
      <c r="CT24" s="674"/>
      <c r="CU24" s="674"/>
      <c r="CV24" s="674"/>
      <c r="CW24" s="674"/>
      <c r="CX24" s="674"/>
      <c r="CY24" s="699"/>
      <c r="CZ24" s="700">
        <v>31.6</v>
      </c>
      <c r="DA24" s="682"/>
      <c r="DB24" s="682"/>
      <c r="DC24" s="702"/>
      <c r="DD24" s="698">
        <v>1536446</v>
      </c>
      <c r="DE24" s="674"/>
      <c r="DF24" s="674"/>
      <c r="DG24" s="674"/>
      <c r="DH24" s="674"/>
      <c r="DI24" s="674"/>
      <c r="DJ24" s="674"/>
      <c r="DK24" s="699"/>
      <c r="DL24" s="698">
        <v>1497027</v>
      </c>
      <c r="DM24" s="674"/>
      <c r="DN24" s="674"/>
      <c r="DO24" s="674"/>
      <c r="DP24" s="674"/>
      <c r="DQ24" s="674"/>
      <c r="DR24" s="674"/>
      <c r="DS24" s="674"/>
      <c r="DT24" s="674"/>
      <c r="DU24" s="674"/>
      <c r="DV24" s="699"/>
      <c r="DW24" s="700">
        <v>43</v>
      </c>
      <c r="DX24" s="682"/>
      <c r="DY24" s="682"/>
      <c r="DZ24" s="682"/>
      <c r="EA24" s="682"/>
      <c r="EB24" s="682"/>
      <c r="EC24" s="701"/>
    </row>
    <row r="25" spans="2:133" ht="11.25" customHeight="1" x14ac:dyDescent="0.15">
      <c r="B25" s="615" t="s">
        <v>280</v>
      </c>
      <c r="C25" s="616"/>
      <c r="D25" s="616"/>
      <c r="E25" s="616"/>
      <c r="F25" s="616"/>
      <c r="G25" s="616"/>
      <c r="H25" s="616"/>
      <c r="I25" s="616"/>
      <c r="J25" s="616"/>
      <c r="K25" s="616"/>
      <c r="L25" s="616"/>
      <c r="M25" s="616"/>
      <c r="N25" s="616"/>
      <c r="O25" s="616"/>
      <c r="P25" s="616"/>
      <c r="Q25" s="617"/>
      <c r="R25" s="618">
        <v>3623844</v>
      </c>
      <c r="S25" s="619"/>
      <c r="T25" s="619"/>
      <c r="U25" s="619"/>
      <c r="V25" s="619"/>
      <c r="W25" s="619"/>
      <c r="X25" s="619"/>
      <c r="Y25" s="620"/>
      <c r="Z25" s="656">
        <v>52.4</v>
      </c>
      <c r="AA25" s="656"/>
      <c r="AB25" s="656"/>
      <c r="AC25" s="656"/>
      <c r="AD25" s="657">
        <v>3417559</v>
      </c>
      <c r="AE25" s="657"/>
      <c r="AF25" s="657"/>
      <c r="AG25" s="657"/>
      <c r="AH25" s="657"/>
      <c r="AI25" s="657"/>
      <c r="AJ25" s="657"/>
      <c r="AK25" s="657"/>
      <c r="AL25" s="621">
        <v>98.4</v>
      </c>
      <c r="AM25" s="622"/>
      <c r="AN25" s="622"/>
      <c r="AO25" s="658"/>
      <c r="AP25" s="615" t="s">
        <v>281</v>
      </c>
      <c r="AQ25" s="696"/>
      <c r="AR25" s="696"/>
      <c r="AS25" s="696"/>
      <c r="AT25" s="696"/>
      <c r="AU25" s="696"/>
      <c r="AV25" s="696"/>
      <c r="AW25" s="696"/>
      <c r="AX25" s="696"/>
      <c r="AY25" s="696"/>
      <c r="AZ25" s="696"/>
      <c r="BA25" s="696"/>
      <c r="BB25" s="696"/>
      <c r="BC25" s="696"/>
      <c r="BD25" s="696"/>
      <c r="BE25" s="696"/>
      <c r="BF25" s="697"/>
      <c r="BG25" s="618" t="s">
        <v>122</v>
      </c>
      <c r="BH25" s="619"/>
      <c r="BI25" s="619"/>
      <c r="BJ25" s="619"/>
      <c r="BK25" s="619"/>
      <c r="BL25" s="619"/>
      <c r="BM25" s="619"/>
      <c r="BN25" s="620"/>
      <c r="BO25" s="656" t="s">
        <v>122</v>
      </c>
      <c r="BP25" s="656"/>
      <c r="BQ25" s="656"/>
      <c r="BR25" s="656"/>
      <c r="BS25" s="657" t="s">
        <v>122</v>
      </c>
      <c r="BT25" s="657"/>
      <c r="BU25" s="657"/>
      <c r="BV25" s="657"/>
      <c r="BW25" s="657"/>
      <c r="BX25" s="657"/>
      <c r="BY25" s="657"/>
      <c r="BZ25" s="657"/>
      <c r="CA25" s="657"/>
      <c r="CB25" s="695"/>
      <c r="CD25" s="615" t="s">
        <v>282</v>
      </c>
      <c r="CE25" s="616"/>
      <c r="CF25" s="616"/>
      <c r="CG25" s="616"/>
      <c r="CH25" s="616"/>
      <c r="CI25" s="616"/>
      <c r="CJ25" s="616"/>
      <c r="CK25" s="616"/>
      <c r="CL25" s="616"/>
      <c r="CM25" s="616"/>
      <c r="CN25" s="616"/>
      <c r="CO25" s="616"/>
      <c r="CP25" s="616"/>
      <c r="CQ25" s="617"/>
      <c r="CR25" s="618">
        <v>890615</v>
      </c>
      <c r="CS25" s="631"/>
      <c r="CT25" s="631"/>
      <c r="CU25" s="631"/>
      <c r="CV25" s="631"/>
      <c r="CW25" s="631"/>
      <c r="CX25" s="631"/>
      <c r="CY25" s="632"/>
      <c r="CZ25" s="621">
        <v>13.9</v>
      </c>
      <c r="DA25" s="633"/>
      <c r="DB25" s="633"/>
      <c r="DC25" s="634"/>
      <c r="DD25" s="624">
        <v>842172</v>
      </c>
      <c r="DE25" s="631"/>
      <c r="DF25" s="631"/>
      <c r="DG25" s="631"/>
      <c r="DH25" s="631"/>
      <c r="DI25" s="631"/>
      <c r="DJ25" s="631"/>
      <c r="DK25" s="632"/>
      <c r="DL25" s="624">
        <v>825997</v>
      </c>
      <c r="DM25" s="631"/>
      <c r="DN25" s="631"/>
      <c r="DO25" s="631"/>
      <c r="DP25" s="631"/>
      <c r="DQ25" s="631"/>
      <c r="DR25" s="631"/>
      <c r="DS25" s="631"/>
      <c r="DT25" s="631"/>
      <c r="DU25" s="631"/>
      <c r="DV25" s="632"/>
      <c r="DW25" s="621">
        <v>23.7</v>
      </c>
      <c r="DX25" s="633"/>
      <c r="DY25" s="633"/>
      <c r="DZ25" s="633"/>
      <c r="EA25" s="633"/>
      <c r="EB25" s="633"/>
      <c r="EC25" s="645"/>
    </row>
    <row r="26" spans="2:133" ht="11.25" customHeight="1" x14ac:dyDescent="0.15">
      <c r="B26" s="615" t="s">
        <v>283</v>
      </c>
      <c r="C26" s="616"/>
      <c r="D26" s="616"/>
      <c r="E26" s="616"/>
      <c r="F26" s="616"/>
      <c r="G26" s="616"/>
      <c r="H26" s="616"/>
      <c r="I26" s="616"/>
      <c r="J26" s="616"/>
      <c r="K26" s="616"/>
      <c r="L26" s="616"/>
      <c r="M26" s="616"/>
      <c r="N26" s="616"/>
      <c r="O26" s="616"/>
      <c r="P26" s="616"/>
      <c r="Q26" s="617"/>
      <c r="R26" s="618">
        <v>676</v>
      </c>
      <c r="S26" s="619"/>
      <c r="T26" s="619"/>
      <c r="U26" s="619"/>
      <c r="V26" s="619"/>
      <c r="W26" s="619"/>
      <c r="X26" s="619"/>
      <c r="Y26" s="620"/>
      <c r="Z26" s="656">
        <v>0</v>
      </c>
      <c r="AA26" s="656"/>
      <c r="AB26" s="656"/>
      <c r="AC26" s="656"/>
      <c r="AD26" s="657">
        <v>676</v>
      </c>
      <c r="AE26" s="657"/>
      <c r="AF26" s="657"/>
      <c r="AG26" s="657"/>
      <c r="AH26" s="657"/>
      <c r="AI26" s="657"/>
      <c r="AJ26" s="657"/>
      <c r="AK26" s="657"/>
      <c r="AL26" s="621">
        <v>0</v>
      </c>
      <c r="AM26" s="622"/>
      <c r="AN26" s="622"/>
      <c r="AO26" s="658"/>
      <c r="AP26" s="615" t="s">
        <v>284</v>
      </c>
      <c r="AQ26" s="696"/>
      <c r="AR26" s="696"/>
      <c r="AS26" s="696"/>
      <c r="AT26" s="696"/>
      <c r="AU26" s="696"/>
      <c r="AV26" s="696"/>
      <c r="AW26" s="696"/>
      <c r="AX26" s="696"/>
      <c r="AY26" s="696"/>
      <c r="AZ26" s="696"/>
      <c r="BA26" s="696"/>
      <c r="BB26" s="696"/>
      <c r="BC26" s="696"/>
      <c r="BD26" s="696"/>
      <c r="BE26" s="696"/>
      <c r="BF26" s="697"/>
      <c r="BG26" s="618" t="s">
        <v>122</v>
      </c>
      <c r="BH26" s="619"/>
      <c r="BI26" s="619"/>
      <c r="BJ26" s="619"/>
      <c r="BK26" s="619"/>
      <c r="BL26" s="619"/>
      <c r="BM26" s="619"/>
      <c r="BN26" s="620"/>
      <c r="BO26" s="656" t="s">
        <v>122</v>
      </c>
      <c r="BP26" s="656"/>
      <c r="BQ26" s="656"/>
      <c r="BR26" s="656"/>
      <c r="BS26" s="657" t="s">
        <v>122</v>
      </c>
      <c r="BT26" s="657"/>
      <c r="BU26" s="657"/>
      <c r="BV26" s="657"/>
      <c r="BW26" s="657"/>
      <c r="BX26" s="657"/>
      <c r="BY26" s="657"/>
      <c r="BZ26" s="657"/>
      <c r="CA26" s="657"/>
      <c r="CB26" s="695"/>
      <c r="CD26" s="615" t="s">
        <v>285</v>
      </c>
      <c r="CE26" s="616"/>
      <c r="CF26" s="616"/>
      <c r="CG26" s="616"/>
      <c r="CH26" s="616"/>
      <c r="CI26" s="616"/>
      <c r="CJ26" s="616"/>
      <c r="CK26" s="616"/>
      <c r="CL26" s="616"/>
      <c r="CM26" s="616"/>
      <c r="CN26" s="616"/>
      <c r="CO26" s="616"/>
      <c r="CP26" s="616"/>
      <c r="CQ26" s="617"/>
      <c r="CR26" s="618">
        <v>518625</v>
      </c>
      <c r="CS26" s="619"/>
      <c r="CT26" s="619"/>
      <c r="CU26" s="619"/>
      <c r="CV26" s="619"/>
      <c r="CW26" s="619"/>
      <c r="CX26" s="619"/>
      <c r="CY26" s="620"/>
      <c r="CZ26" s="621">
        <v>8.1</v>
      </c>
      <c r="DA26" s="633"/>
      <c r="DB26" s="633"/>
      <c r="DC26" s="634"/>
      <c r="DD26" s="624">
        <v>491346</v>
      </c>
      <c r="DE26" s="619"/>
      <c r="DF26" s="619"/>
      <c r="DG26" s="619"/>
      <c r="DH26" s="619"/>
      <c r="DI26" s="619"/>
      <c r="DJ26" s="619"/>
      <c r="DK26" s="620"/>
      <c r="DL26" s="624" t="s">
        <v>122</v>
      </c>
      <c r="DM26" s="619"/>
      <c r="DN26" s="619"/>
      <c r="DO26" s="619"/>
      <c r="DP26" s="619"/>
      <c r="DQ26" s="619"/>
      <c r="DR26" s="619"/>
      <c r="DS26" s="619"/>
      <c r="DT26" s="619"/>
      <c r="DU26" s="619"/>
      <c r="DV26" s="620"/>
      <c r="DW26" s="621" t="s">
        <v>122</v>
      </c>
      <c r="DX26" s="633"/>
      <c r="DY26" s="633"/>
      <c r="DZ26" s="633"/>
      <c r="EA26" s="633"/>
      <c r="EB26" s="633"/>
      <c r="EC26" s="645"/>
    </row>
    <row r="27" spans="2:133" ht="11.25" customHeight="1" x14ac:dyDescent="0.15">
      <c r="B27" s="615" t="s">
        <v>286</v>
      </c>
      <c r="C27" s="616"/>
      <c r="D27" s="616"/>
      <c r="E27" s="616"/>
      <c r="F27" s="616"/>
      <c r="G27" s="616"/>
      <c r="H27" s="616"/>
      <c r="I27" s="616"/>
      <c r="J27" s="616"/>
      <c r="K27" s="616"/>
      <c r="L27" s="616"/>
      <c r="M27" s="616"/>
      <c r="N27" s="616"/>
      <c r="O27" s="616"/>
      <c r="P27" s="616"/>
      <c r="Q27" s="617"/>
      <c r="R27" s="618">
        <v>14577</v>
      </c>
      <c r="S27" s="619"/>
      <c r="T27" s="619"/>
      <c r="U27" s="619"/>
      <c r="V27" s="619"/>
      <c r="W27" s="619"/>
      <c r="X27" s="619"/>
      <c r="Y27" s="620"/>
      <c r="Z27" s="656">
        <v>0.2</v>
      </c>
      <c r="AA27" s="656"/>
      <c r="AB27" s="656"/>
      <c r="AC27" s="656"/>
      <c r="AD27" s="657" t="s">
        <v>122</v>
      </c>
      <c r="AE27" s="657"/>
      <c r="AF27" s="657"/>
      <c r="AG27" s="657"/>
      <c r="AH27" s="657"/>
      <c r="AI27" s="657"/>
      <c r="AJ27" s="657"/>
      <c r="AK27" s="657"/>
      <c r="AL27" s="621" t="s">
        <v>122</v>
      </c>
      <c r="AM27" s="622"/>
      <c r="AN27" s="622"/>
      <c r="AO27" s="658"/>
      <c r="AP27" s="615" t="s">
        <v>287</v>
      </c>
      <c r="AQ27" s="616"/>
      <c r="AR27" s="616"/>
      <c r="AS27" s="616"/>
      <c r="AT27" s="616"/>
      <c r="AU27" s="616"/>
      <c r="AV27" s="616"/>
      <c r="AW27" s="616"/>
      <c r="AX27" s="616"/>
      <c r="AY27" s="616"/>
      <c r="AZ27" s="616"/>
      <c r="BA27" s="616"/>
      <c r="BB27" s="616"/>
      <c r="BC27" s="616"/>
      <c r="BD27" s="616"/>
      <c r="BE27" s="616"/>
      <c r="BF27" s="617"/>
      <c r="BG27" s="618">
        <v>1510270</v>
      </c>
      <c r="BH27" s="619"/>
      <c r="BI27" s="619"/>
      <c r="BJ27" s="619"/>
      <c r="BK27" s="619"/>
      <c r="BL27" s="619"/>
      <c r="BM27" s="619"/>
      <c r="BN27" s="620"/>
      <c r="BO27" s="656">
        <v>100</v>
      </c>
      <c r="BP27" s="656"/>
      <c r="BQ27" s="656"/>
      <c r="BR27" s="656"/>
      <c r="BS27" s="657">
        <v>5463</v>
      </c>
      <c r="BT27" s="657"/>
      <c r="BU27" s="657"/>
      <c r="BV27" s="657"/>
      <c r="BW27" s="657"/>
      <c r="BX27" s="657"/>
      <c r="BY27" s="657"/>
      <c r="BZ27" s="657"/>
      <c r="CA27" s="657"/>
      <c r="CB27" s="695"/>
      <c r="CD27" s="615" t="s">
        <v>288</v>
      </c>
      <c r="CE27" s="616"/>
      <c r="CF27" s="616"/>
      <c r="CG27" s="616"/>
      <c r="CH27" s="616"/>
      <c r="CI27" s="616"/>
      <c r="CJ27" s="616"/>
      <c r="CK27" s="616"/>
      <c r="CL27" s="616"/>
      <c r="CM27" s="616"/>
      <c r="CN27" s="616"/>
      <c r="CO27" s="616"/>
      <c r="CP27" s="616"/>
      <c r="CQ27" s="617"/>
      <c r="CR27" s="618">
        <v>561184</v>
      </c>
      <c r="CS27" s="631"/>
      <c r="CT27" s="631"/>
      <c r="CU27" s="631"/>
      <c r="CV27" s="631"/>
      <c r="CW27" s="631"/>
      <c r="CX27" s="631"/>
      <c r="CY27" s="632"/>
      <c r="CZ27" s="621">
        <v>8.6999999999999993</v>
      </c>
      <c r="DA27" s="633"/>
      <c r="DB27" s="633"/>
      <c r="DC27" s="634"/>
      <c r="DD27" s="624">
        <v>152648</v>
      </c>
      <c r="DE27" s="631"/>
      <c r="DF27" s="631"/>
      <c r="DG27" s="631"/>
      <c r="DH27" s="631"/>
      <c r="DI27" s="631"/>
      <c r="DJ27" s="631"/>
      <c r="DK27" s="632"/>
      <c r="DL27" s="624">
        <v>129404</v>
      </c>
      <c r="DM27" s="631"/>
      <c r="DN27" s="631"/>
      <c r="DO27" s="631"/>
      <c r="DP27" s="631"/>
      <c r="DQ27" s="631"/>
      <c r="DR27" s="631"/>
      <c r="DS27" s="631"/>
      <c r="DT27" s="631"/>
      <c r="DU27" s="631"/>
      <c r="DV27" s="632"/>
      <c r="DW27" s="621">
        <v>3.7</v>
      </c>
      <c r="DX27" s="633"/>
      <c r="DY27" s="633"/>
      <c r="DZ27" s="633"/>
      <c r="EA27" s="633"/>
      <c r="EB27" s="633"/>
      <c r="EC27" s="645"/>
    </row>
    <row r="28" spans="2:133" ht="11.25" customHeight="1" x14ac:dyDescent="0.15">
      <c r="B28" s="615" t="s">
        <v>289</v>
      </c>
      <c r="C28" s="616"/>
      <c r="D28" s="616"/>
      <c r="E28" s="616"/>
      <c r="F28" s="616"/>
      <c r="G28" s="616"/>
      <c r="H28" s="616"/>
      <c r="I28" s="616"/>
      <c r="J28" s="616"/>
      <c r="K28" s="616"/>
      <c r="L28" s="616"/>
      <c r="M28" s="616"/>
      <c r="N28" s="616"/>
      <c r="O28" s="616"/>
      <c r="P28" s="616"/>
      <c r="Q28" s="617"/>
      <c r="R28" s="618">
        <v>59829</v>
      </c>
      <c r="S28" s="619"/>
      <c r="T28" s="619"/>
      <c r="U28" s="619"/>
      <c r="V28" s="619"/>
      <c r="W28" s="619"/>
      <c r="X28" s="619"/>
      <c r="Y28" s="620"/>
      <c r="Z28" s="656">
        <v>0.9</v>
      </c>
      <c r="AA28" s="656"/>
      <c r="AB28" s="656"/>
      <c r="AC28" s="656"/>
      <c r="AD28" s="657">
        <v>2477</v>
      </c>
      <c r="AE28" s="657"/>
      <c r="AF28" s="657"/>
      <c r="AG28" s="657"/>
      <c r="AH28" s="657"/>
      <c r="AI28" s="657"/>
      <c r="AJ28" s="657"/>
      <c r="AK28" s="657"/>
      <c r="AL28" s="621">
        <v>0.1</v>
      </c>
      <c r="AM28" s="622"/>
      <c r="AN28" s="622"/>
      <c r="AO28" s="658"/>
      <c r="AP28" s="615"/>
      <c r="AQ28" s="616"/>
      <c r="AR28" s="616"/>
      <c r="AS28" s="616"/>
      <c r="AT28" s="616"/>
      <c r="AU28" s="616"/>
      <c r="AV28" s="616"/>
      <c r="AW28" s="616"/>
      <c r="AX28" s="616"/>
      <c r="AY28" s="616"/>
      <c r="AZ28" s="616"/>
      <c r="BA28" s="616"/>
      <c r="BB28" s="616"/>
      <c r="BC28" s="616"/>
      <c r="BD28" s="616"/>
      <c r="BE28" s="616"/>
      <c r="BF28" s="617"/>
      <c r="BG28" s="618"/>
      <c r="BH28" s="619"/>
      <c r="BI28" s="619"/>
      <c r="BJ28" s="619"/>
      <c r="BK28" s="619"/>
      <c r="BL28" s="619"/>
      <c r="BM28" s="619"/>
      <c r="BN28" s="620"/>
      <c r="BO28" s="656"/>
      <c r="BP28" s="656"/>
      <c r="BQ28" s="656"/>
      <c r="BR28" s="656"/>
      <c r="BS28" s="624"/>
      <c r="BT28" s="619"/>
      <c r="BU28" s="619"/>
      <c r="BV28" s="619"/>
      <c r="BW28" s="619"/>
      <c r="BX28" s="619"/>
      <c r="BY28" s="619"/>
      <c r="BZ28" s="619"/>
      <c r="CA28" s="619"/>
      <c r="CB28" s="655"/>
      <c r="CD28" s="615" t="s">
        <v>290</v>
      </c>
      <c r="CE28" s="616"/>
      <c r="CF28" s="616"/>
      <c r="CG28" s="616"/>
      <c r="CH28" s="616"/>
      <c r="CI28" s="616"/>
      <c r="CJ28" s="616"/>
      <c r="CK28" s="616"/>
      <c r="CL28" s="616"/>
      <c r="CM28" s="616"/>
      <c r="CN28" s="616"/>
      <c r="CO28" s="616"/>
      <c r="CP28" s="616"/>
      <c r="CQ28" s="617"/>
      <c r="CR28" s="618">
        <v>579800</v>
      </c>
      <c r="CS28" s="619"/>
      <c r="CT28" s="619"/>
      <c r="CU28" s="619"/>
      <c r="CV28" s="619"/>
      <c r="CW28" s="619"/>
      <c r="CX28" s="619"/>
      <c r="CY28" s="620"/>
      <c r="CZ28" s="621">
        <v>9</v>
      </c>
      <c r="DA28" s="633"/>
      <c r="DB28" s="633"/>
      <c r="DC28" s="634"/>
      <c r="DD28" s="624">
        <v>541626</v>
      </c>
      <c r="DE28" s="619"/>
      <c r="DF28" s="619"/>
      <c r="DG28" s="619"/>
      <c r="DH28" s="619"/>
      <c r="DI28" s="619"/>
      <c r="DJ28" s="619"/>
      <c r="DK28" s="620"/>
      <c r="DL28" s="624">
        <v>541626</v>
      </c>
      <c r="DM28" s="619"/>
      <c r="DN28" s="619"/>
      <c r="DO28" s="619"/>
      <c r="DP28" s="619"/>
      <c r="DQ28" s="619"/>
      <c r="DR28" s="619"/>
      <c r="DS28" s="619"/>
      <c r="DT28" s="619"/>
      <c r="DU28" s="619"/>
      <c r="DV28" s="620"/>
      <c r="DW28" s="621">
        <v>15.5</v>
      </c>
      <c r="DX28" s="633"/>
      <c r="DY28" s="633"/>
      <c r="DZ28" s="633"/>
      <c r="EA28" s="633"/>
      <c r="EB28" s="633"/>
      <c r="EC28" s="645"/>
    </row>
    <row r="29" spans="2:133" ht="11.25" customHeight="1" x14ac:dyDescent="0.15">
      <c r="B29" s="615" t="s">
        <v>291</v>
      </c>
      <c r="C29" s="616"/>
      <c r="D29" s="616"/>
      <c r="E29" s="616"/>
      <c r="F29" s="616"/>
      <c r="G29" s="616"/>
      <c r="H29" s="616"/>
      <c r="I29" s="616"/>
      <c r="J29" s="616"/>
      <c r="K29" s="616"/>
      <c r="L29" s="616"/>
      <c r="M29" s="616"/>
      <c r="N29" s="616"/>
      <c r="O29" s="616"/>
      <c r="P29" s="616"/>
      <c r="Q29" s="617"/>
      <c r="R29" s="618">
        <v>24531</v>
      </c>
      <c r="S29" s="619"/>
      <c r="T29" s="619"/>
      <c r="U29" s="619"/>
      <c r="V29" s="619"/>
      <c r="W29" s="619"/>
      <c r="X29" s="619"/>
      <c r="Y29" s="620"/>
      <c r="Z29" s="656">
        <v>0.4</v>
      </c>
      <c r="AA29" s="656"/>
      <c r="AB29" s="656"/>
      <c r="AC29" s="656"/>
      <c r="AD29" s="657" t="s">
        <v>122</v>
      </c>
      <c r="AE29" s="657"/>
      <c r="AF29" s="657"/>
      <c r="AG29" s="657"/>
      <c r="AH29" s="657"/>
      <c r="AI29" s="657"/>
      <c r="AJ29" s="657"/>
      <c r="AK29" s="657"/>
      <c r="AL29" s="621" t="s">
        <v>122</v>
      </c>
      <c r="AM29" s="622"/>
      <c r="AN29" s="622"/>
      <c r="AO29" s="658"/>
      <c r="AP29" s="599"/>
      <c r="AQ29" s="600"/>
      <c r="AR29" s="600"/>
      <c r="AS29" s="600"/>
      <c r="AT29" s="600"/>
      <c r="AU29" s="600"/>
      <c r="AV29" s="600"/>
      <c r="AW29" s="600"/>
      <c r="AX29" s="600"/>
      <c r="AY29" s="600"/>
      <c r="AZ29" s="600"/>
      <c r="BA29" s="600"/>
      <c r="BB29" s="600"/>
      <c r="BC29" s="600"/>
      <c r="BD29" s="600"/>
      <c r="BE29" s="600"/>
      <c r="BF29" s="601"/>
      <c r="BG29" s="618"/>
      <c r="BH29" s="619"/>
      <c r="BI29" s="619"/>
      <c r="BJ29" s="619"/>
      <c r="BK29" s="619"/>
      <c r="BL29" s="619"/>
      <c r="BM29" s="619"/>
      <c r="BN29" s="620"/>
      <c r="BO29" s="656"/>
      <c r="BP29" s="656"/>
      <c r="BQ29" s="656"/>
      <c r="BR29" s="656"/>
      <c r="BS29" s="657"/>
      <c r="BT29" s="657"/>
      <c r="BU29" s="657"/>
      <c r="BV29" s="657"/>
      <c r="BW29" s="657"/>
      <c r="BX29" s="657"/>
      <c r="BY29" s="657"/>
      <c r="BZ29" s="657"/>
      <c r="CA29" s="657"/>
      <c r="CB29" s="695"/>
      <c r="CD29" s="637" t="s">
        <v>292</v>
      </c>
      <c r="CE29" s="638"/>
      <c r="CF29" s="615" t="s">
        <v>66</v>
      </c>
      <c r="CG29" s="616"/>
      <c r="CH29" s="616"/>
      <c r="CI29" s="616"/>
      <c r="CJ29" s="616"/>
      <c r="CK29" s="616"/>
      <c r="CL29" s="616"/>
      <c r="CM29" s="616"/>
      <c r="CN29" s="616"/>
      <c r="CO29" s="616"/>
      <c r="CP29" s="616"/>
      <c r="CQ29" s="617"/>
      <c r="CR29" s="618">
        <v>579800</v>
      </c>
      <c r="CS29" s="631"/>
      <c r="CT29" s="631"/>
      <c r="CU29" s="631"/>
      <c r="CV29" s="631"/>
      <c r="CW29" s="631"/>
      <c r="CX29" s="631"/>
      <c r="CY29" s="632"/>
      <c r="CZ29" s="621">
        <v>9</v>
      </c>
      <c r="DA29" s="633"/>
      <c r="DB29" s="633"/>
      <c r="DC29" s="634"/>
      <c r="DD29" s="624">
        <v>541626</v>
      </c>
      <c r="DE29" s="631"/>
      <c r="DF29" s="631"/>
      <c r="DG29" s="631"/>
      <c r="DH29" s="631"/>
      <c r="DI29" s="631"/>
      <c r="DJ29" s="631"/>
      <c r="DK29" s="632"/>
      <c r="DL29" s="624">
        <v>541626</v>
      </c>
      <c r="DM29" s="631"/>
      <c r="DN29" s="631"/>
      <c r="DO29" s="631"/>
      <c r="DP29" s="631"/>
      <c r="DQ29" s="631"/>
      <c r="DR29" s="631"/>
      <c r="DS29" s="631"/>
      <c r="DT29" s="631"/>
      <c r="DU29" s="631"/>
      <c r="DV29" s="632"/>
      <c r="DW29" s="621">
        <v>15.5</v>
      </c>
      <c r="DX29" s="633"/>
      <c r="DY29" s="633"/>
      <c r="DZ29" s="633"/>
      <c r="EA29" s="633"/>
      <c r="EB29" s="633"/>
      <c r="EC29" s="645"/>
    </row>
    <row r="30" spans="2:133" ht="11.25" customHeight="1" x14ac:dyDescent="0.15">
      <c r="B30" s="615" t="s">
        <v>293</v>
      </c>
      <c r="C30" s="616"/>
      <c r="D30" s="616"/>
      <c r="E30" s="616"/>
      <c r="F30" s="616"/>
      <c r="G30" s="616"/>
      <c r="H30" s="616"/>
      <c r="I30" s="616"/>
      <c r="J30" s="616"/>
      <c r="K30" s="616"/>
      <c r="L30" s="616"/>
      <c r="M30" s="616"/>
      <c r="N30" s="616"/>
      <c r="O30" s="616"/>
      <c r="P30" s="616"/>
      <c r="Q30" s="617"/>
      <c r="R30" s="618">
        <v>992594</v>
      </c>
      <c r="S30" s="619"/>
      <c r="T30" s="619"/>
      <c r="U30" s="619"/>
      <c r="V30" s="619"/>
      <c r="W30" s="619"/>
      <c r="X30" s="619"/>
      <c r="Y30" s="620"/>
      <c r="Z30" s="656">
        <v>14.3</v>
      </c>
      <c r="AA30" s="656"/>
      <c r="AB30" s="656"/>
      <c r="AC30" s="656"/>
      <c r="AD30" s="657" t="s">
        <v>122</v>
      </c>
      <c r="AE30" s="657"/>
      <c r="AF30" s="657"/>
      <c r="AG30" s="657"/>
      <c r="AH30" s="657"/>
      <c r="AI30" s="657"/>
      <c r="AJ30" s="657"/>
      <c r="AK30" s="657"/>
      <c r="AL30" s="621" t="s">
        <v>122</v>
      </c>
      <c r="AM30" s="622"/>
      <c r="AN30" s="622"/>
      <c r="AO30" s="658"/>
      <c r="AP30" s="670" t="s">
        <v>211</v>
      </c>
      <c r="AQ30" s="671"/>
      <c r="AR30" s="671"/>
      <c r="AS30" s="671"/>
      <c r="AT30" s="671"/>
      <c r="AU30" s="671"/>
      <c r="AV30" s="671"/>
      <c r="AW30" s="671"/>
      <c r="AX30" s="671"/>
      <c r="AY30" s="671"/>
      <c r="AZ30" s="671"/>
      <c r="BA30" s="671"/>
      <c r="BB30" s="671"/>
      <c r="BC30" s="671"/>
      <c r="BD30" s="671"/>
      <c r="BE30" s="671"/>
      <c r="BF30" s="672"/>
      <c r="BG30" s="670" t="s">
        <v>294</v>
      </c>
      <c r="BH30" s="693"/>
      <c r="BI30" s="693"/>
      <c r="BJ30" s="693"/>
      <c r="BK30" s="693"/>
      <c r="BL30" s="693"/>
      <c r="BM30" s="693"/>
      <c r="BN30" s="693"/>
      <c r="BO30" s="693"/>
      <c r="BP30" s="693"/>
      <c r="BQ30" s="694"/>
      <c r="BR30" s="670" t="s">
        <v>295</v>
      </c>
      <c r="BS30" s="693"/>
      <c r="BT30" s="693"/>
      <c r="BU30" s="693"/>
      <c r="BV30" s="693"/>
      <c r="BW30" s="693"/>
      <c r="BX30" s="693"/>
      <c r="BY30" s="693"/>
      <c r="BZ30" s="693"/>
      <c r="CA30" s="693"/>
      <c r="CB30" s="694"/>
      <c r="CD30" s="639"/>
      <c r="CE30" s="640"/>
      <c r="CF30" s="615" t="s">
        <v>296</v>
      </c>
      <c r="CG30" s="616"/>
      <c r="CH30" s="616"/>
      <c r="CI30" s="616"/>
      <c r="CJ30" s="616"/>
      <c r="CK30" s="616"/>
      <c r="CL30" s="616"/>
      <c r="CM30" s="616"/>
      <c r="CN30" s="616"/>
      <c r="CO30" s="616"/>
      <c r="CP30" s="616"/>
      <c r="CQ30" s="617"/>
      <c r="CR30" s="618">
        <v>557982</v>
      </c>
      <c r="CS30" s="619"/>
      <c r="CT30" s="619"/>
      <c r="CU30" s="619"/>
      <c r="CV30" s="619"/>
      <c r="CW30" s="619"/>
      <c r="CX30" s="619"/>
      <c r="CY30" s="620"/>
      <c r="CZ30" s="621">
        <v>8.6999999999999993</v>
      </c>
      <c r="DA30" s="633"/>
      <c r="DB30" s="633"/>
      <c r="DC30" s="634"/>
      <c r="DD30" s="624">
        <v>521367</v>
      </c>
      <c r="DE30" s="619"/>
      <c r="DF30" s="619"/>
      <c r="DG30" s="619"/>
      <c r="DH30" s="619"/>
      <c r="DI30" s="619"/>
      <c r="DJ30" s="619"/>
      <c r="DK30" s="620"/>
      <c r="DL30" s="624">
        <v>521367</v>
      </c>
      <c r="DM30" s="619"/>
      <c r="DN30" s="619"/>
      <c r="DO30" s="619"/>
      <c r="DP30" s="619"/>
      <c r="DQ30" s="619"/>
      <c r="DR30" s="619"/>
      <c r="DS30" s="619"/>
      <c r="DT30" s="619"/>
      <c r="DU30" s="619"/>
      <c r="DV30" s="620"/>
      <c r="DW30" s="621">
        <v>15</v>
      </c>
      <c r="DX30" s="633"/>
      <c r="DY30" s="633"/>
      <c r="DZ30" s="633"/>
      <c r="EA30" s="633"/>
      <c r="EB30" s="633"/>
      <c r="EC30" s="645"/>
    </row>
    <row r="31" spans="2:133" ht="11.25" customHeight="1" x14ac:dyDescent="0.15">
      <c r="B31" s="685" t="s">
        <v>297</v>
      </c>
      <c r="C31" s="686"/>
      <c r="D31" s="686"/>
      <c r="E31" s="686"/>
      <c r="F31" s="686"/>
      <c r="G31" s="686"/>
      <c r="H31" s="686"/>
      <c r="I31" s="686"/>
      <c r="J31" s="686"/>
      <c r="K31" s="686"/>
      <c r="L31" s="686"/>
      <c r="M31" s="686"/>
      <c r="N31" s="686"/>
      <c r="O31" s="686"/>
      <c r="P31" s="686"/>
      <c r="Q31" s="687"/>
      <c r="R31" s="618" t="s">
        <v>122</v>
      </c>
      <c r="S31" s="619"/>
      <c r="T31" s="619"/>
      <c r="U31" s="619"/>
      <c r="V31" s="619"/>
      <c r="W31" s="619"/>
      <c r="X31" s="619"/>
      <c r="Y31" s="620"/>
      <c r="Z31" s="656" t="s">
        <v>122</v>
      </c>
      <c r="AA31" s="656"/>
      <c r="AB31" s="656"/>
      <c r="AC31" s="656"/>
      <c r="AD31" s="657" t="s">
        <v>122</v>
      </c>
      <c r="AE31" s="657"/>
      <c r="AF31" s="657"/>
      <c r="AG31" s="657"/>
      <c r="AH31" s="657"/>
      <c r="AI31" s="657"/>
      <c r="AJ31" s="657"/>
      <c r="AK31" s="657"/>
      <c r="AL31" s="621" t="s">
        <v>122</v>
      </c>
      <c r="AM31" s="622"/>
      <c r="AN31" s="622"/>
      <c r="AO31" s="658"/>
      <c r="AP31" s="688" t="s">
        <v>298</v>
      </c>
      <c r="AQ31" s="689"/>
      <c r="AR31" s="689"/>
      <c r="AS31" s="689"/>
      <c r="AT31" s="690" t="s">
        <v>299</v>
      </c>
      <c r="AU31" s="196"/>
      <c r="AV31" s="196"/>
      <c r="AW31" s="196"/>
      <c r="AX31" s="676" t="s">
        <v>177</v>
      </c>
      <c r="AY31" s="677"/>
      <c r="AZ31" s="677"/>
      <c r="BA31" s="677"/>
      <c r="BB31" s="677"/>
      <c r="BC31" s="677"/>
      <c r="BD31" s="677"/>
      <c r="BE31" s="677"/>
      <c r="BF31" s="678"/>
      <c r="BG31" s="680">
        <v>99.5</v>
      </c>
      <c r="BH31" s="681"/>
      <c r="BI31" s="681"/>
      <c r="BJ31" s="681"/>
      <c r="BK31" s="681"/>
      <c r="BL31" s="681"/>
      <c r="BM31" s="682">
        <v>97.5</v>
      </c>
      <c r="BN31" s="681"/>
      <c r="BO31" s="681"/>
      <c r="BP31" s="681"/>
      <c r="BQ31" s="683"/>
      <c r="BR31" s="680">
        <v>99.4</v>
      </c>
      <c r="BS31" s="681"/>
      <c r="BT31" s="681"/>
      <c r="BU31" s="681"/>
      <c r="BV31" s="681"/>
      <c r="BW31" s="681"/>
      <c r="BX31" s="682">
        <v>97.8</v>
      </c>
      <c r="BY31" s="681"/>
      <c r="BZ31" s="681"/>
      <c r="CA31" s="681"/>
      <c r="CB31" s="683"/>
      <c r="CD31" s="639"/>
      <c r="CE31" s="640"/>
      <c r="CF31" s="615" t="s">
        <v>300</v>
      </c>
      <c r="CG31" s="616"/>
      <c r="CH31" s="616"/>
      <c r="CI31" s="616"/>
      <c r="CJ31" s="616"/>
      <c r="CK31" s="616"/>
      <c r="CL31" s="616"/>
      <c r="CM31" s="616"/>
      <c r="CN31" s="616"/>
      <c r="CO31" s="616"/>
      <c r="CP31" s="616"/>
      <c r="CQ31" s="617"/>
      <c r="CR31" s="618">
        <v>21818</v>
      </c>
      <c r="CS31" s="631"/>
      <c r="CT31" s="631"/>
      <c r="CU31" s="631"/>
      <c r="CV31" s="631"/>
      <c r="CW31" s="631"/>
      <c r="CX31" s="631"/>
      <c r="CY31" s="632"/>
      <c r="CZ31" s="621">
        <v>0.3</v>
      </c>
      <c r="DA31" s="633"/>
      <c r="DB31" s="633"/>
      <c r="DC31" s="634"/>
      <c r="DD31" s="624">
        <v>20259</v>
      </c>
      <c r="DE31" s="631"/>
      <c r="DF31" s="631"/>
      <c r="DG31" s="631"/>
      <c r="DH31" s="631"/>
      <c r="DI31" s="631"/>
      <c r="DJ31" s="631"/>
      <c r="DK31" s="632"/>
      <c r="DL31" s="624">
        <v>20259</v>
      </c>
      <c r="DM31" s="631"/>
      <c r="DN31" s="631"/>
      <c r="DO31" s="631"/>
      <c r="DP31" s="631"/>
      <c r="DQ31" s="631"/>
      <c r="DR31" s="631"/>
      <c r="DS31" s="631"/>
      <c r="DT31" s="631"/>
      <c r="DU31" s="631"/>
      <c r="DV31" s="632"/>
      <c r="DW31" s="621">
        <v>0.6</v>
      </c>
      <c r="DX31" s="633"/>
      <c r="DY31" s="633"/>
      <c r="DZ31" s="633"/>
      <c r="EA31" s="633"/>
      <c r="EB31" s="633"/>
      <c r="EC31" s="645"/>
    </row>
    <row r="32" spans="2:133" ht="11.25" customHeight="1" x14ac:dyDescent="0.15">
      <c r="B32" s="615" t="s">
        <v>301</v>
      </c>
      <c r="C32" s="616"/>
      <c r="D32" s="616"/>
      <c r="E32" s="616"/>
      <c r="F32" s="616"/>
      <c r="G32" s="616"/>
      <c r="H32" s="616"/>
      <c r="I32" s="616"/>
      <c r="J32" s="616"/>
      <c r="K32" s="616"/>
      <c r="L32" s="616"/>
      <c r="M32" s="616"/>
      <c r="N32" s="616"/>
      <c r="O32" s="616"/>
      <c r="P32" s="616"/>
      <c r="Q32" s="617"/>
      <c r="R32" s="618">
        <v>301028</v>
      </c>
      <c r="S32" s="619"/>
      <c r="T32" s="619"/>
      <c r="U32" s="619"/>
      <c r="V32" s="619"/>
      <c r="W32" s="619"/>
      <c r="X32" s="619"/>
      <c r="Y32" s="620"/>
      <c r="Z32" s="656">
        <v>4.3</v>
      </c>
      <c r="AA32" s="656"/>
      <c r="AB32" s="656"/>
      <c r="AC32" s="656"/>
      <c r="AD32" s="657" t="s">
        <v>122</v>
      </c>
      <c r="AE32" s="657"/>
      <c r="AF32" s="657"/>
      <c r="AG32" s="657"/>
      <c r="AH32" s="657"/>
      <c r="AI32" s="657"/>
      <c r="AJ32" s="657"/>
      <c r="AK32" s="657"/>
      <c r="AL32" s="621" t="s">
        <v>122</v>
      </c>
      <c r="AM32" s="622"/>
      <c r="AN32" s="622"/>
      <c r="AO32" s="658"/>
      <c r="AP32" s="659"/>
      <c r="AQ32" s="660"/>
      <c r="AR32" s="660"/>
      <c r="AS32" s="660"/>
      <c r="AT32" s="691"/>
      <c r="AU32" s="192" t="s">
        <v>302</v>
      </c>
      <c r="AX32" s="615" t="s">
        <v>303</v>
      </c>
      <c r="AY32" s="616"/>
      <c r="AZ32" s="616"/>
      <c r="BA32" s="616"/>
      <c r="BB32" s="616"/>
      <c r="BC32" s="616"/>
      <c r="BD32" s="616"/>
      <c r="BE32" s="616"/>
      <c r="BF32" s="617"/>
      <c r="BG32" s="684">
        <v>99.4</v>
      </c>
      <c r="BH32" s="631"/>
      <c r="BI32" s="631"/>
      <c r="BJ32" s="631"/>
      <c r="BK32" s="631"/>
      <c r="BL32" s="631"/>
      <c r="BM32" s="622">
        <v>98.5</v>
      </c>
      <c r="BN32" s="631"/>
      <c r="BO32" s="631"/>
      <c r="BP32" s="631"/>
      <c r="BQ32" s="654"/>
      <c r="BR32" s="684">
        <v>99.2</v>
      </c>
      <c r="BS32" s="631"/>
      <c r="BT32" s="631"/>
      <c r="BU32" s="631"/>
      <c r="BV32" s="631"/>
      <c r="BW32" s="631"/>
      <c r="BX32" s="622">
        <v>98.3</v>
      </c>
      <c r="BY32" s="631"/>
      <c r="BZ32" s="631"/>
      <c r="CA32" s="631"/>
      <c r="CB32" s="654"/>
      <c r="CD32" s="641"/>
      <c r="CE32" s="642"/>
      <c r="CF32" s="615" t="s">
        <v>304</v>
      </c>
      <c r="CG32" s="616"/>
      <c r="CH32" s="616"/>
      <c r="CI32" s="616"/>
      <c r="CJ32" s="616"/>
      <c r="CK32" s="616"/>
      <c r="CL32" s="616"/>
      <c r="CM32" s="616"/>
      <c r="CN32" s="616"/>
      <c r="CO32" s="616"/>
      <c r="CP32" s="616"/>
      <c r="CQ32" s="617"/>
      <c r="CR32" s="618" t="s">
        <v>122</v>
      </c>
      <c r="CS32" s="619"/>
      <c r="CT32" s="619"/>
      <c r="CU32" s="619"/>
      <c r="CV32" s="619"/>
      <c r="CW32" s="619"/>
      <c r="CX32" s="619"/>
      <c r="CY32" s="620"/>
      <c r="CZ32" s="621" t="s">
        <v>122</v>
      </c>
      <c r="DA32" s="633"/>
      <c r="DB32" s="633"/>
      <c r="DC32" s="634"/>
      <c r="DD32" s="624" t="s">
        <v>122</v>
      </c>
      <c r="DE32" s="619"/>
      <c r="DF32" s="619"/>
      <c r="DG32" s="619"/>
      <c r="DH32" s="619"/>
      <c r="DI32" s="619"/>
      <c r="DJ32" s="619"/>
      <c r="DK32" s="620"/>
      <c r="DL32" s="624" t="s">
        <v>122</v>
      </c>
      <c r="DM32" s="619"/>
      <c r="DN32" s="619"/>
      <c r="DO32" s="619"/>
      <c r="DP32" s="619"/>
      <c r="DQ32" s="619"/>
      <c r="DR32" s="619"/>
      <c r="DS32" s="619"/>
      <c r="DT32" s="619"/>
      <c r="DU32" s="619"/>
      <c r="DV32" s="620"/>
      <c r="DW32" s="621" t="s">
        <v>122</v>
      </c>
      <c r="DX32" s="633"/>
      <c r="DY32" s="633"/>
      <c r="DZ32" s="633"/>
      <c r="EA32" s="633"/>
      <c r="EB32" s="633"/>
      <c r="EC32" s="645"/>
    </row>
    <row r="33" spans="2:133" ht="11.25" customHeight="1" x14ac:dyDescent="0.15">
      <c r="B33" s="615" t="s">
        <v>305</v>
      </c>
      <c r="C33" s="616"/>
      <c r="D33" s="616"/>
      <c r="E33" s="616"/>
      <c r="F33" s="616"/>
      <c r="G33" s="616"/>
      <c r="H33" s="616"/>
      <c r="I33" s="616"/>
      <c r="J33" s="616"/>
      <c r="K33" s="616"/>
      <c r="L33" s="616"/>
      <c r="M33" s="616"/>
      <c r="N33" s="616"/>
      <c r="O33" s="616"/>
      <c r="P33" s="616"/>
      <c r="Q33" s="617"/>
      <c r="R33" s="618">
        <v>57341</v>
      </c>
      <c r="S33" s="619"/>
      <c r="T33" s="619"/>
      <c r="U33" s="619"/>
      <c r="V33" s="619"/>
      <c r="W33" s="619"/>
      <c r="X33" s="619"/>
      <c r="Y33" s="620"/>
      <c r="Z33" s="656">
        <v>0.8</v>
      </c>
      <c r="AA33" s="656"/>
      <c r="AB33" s="656"/>
      <c r="AC33" s="656"/>
      <c r="AD33" s="657">
        <v>51288</v>
      </c>
      <c r="AE33" s="657"/>
      <c r="AF33" s="657"/>
      <c r="AG33" s="657"/>
      <c r="AH33" s="657"/>
      <c r="AI33" s="657"/>
      <c r="AJ33" s="657"/>
      <c r="AK33" s="657"/>
      <c r="AL33" s="621">
        <v>1.5</v>
      </c>
      <c r="AM33" s="622"/>
      <c r="AN33" s="622"/>
      <c r="AO33" s="658"/>
      <c r="AP33" s="661"/>
      <c r="AQ33" s="662"/>
      <c r="AR33" s="662"/>
      <c r="AS33" s="662"/>
      <c r="AT33" s="692"/>
      <c r="AU33" s="197"/>
      <c r="AV33" s="197"/>
      <c r="AW33" s="197"/>
      <c r="AX33" s="599" t="s">
        <v>306</v>
      </c>
      <c r="AY33" s="600"/>
      <c r="AZ33" s="600"/>
      <c r="BA33" s="600"/>
      <c r="BB33" s="600"/>
      <c r="BC33" s="600"/>
      <c r="BD33" s="600"/>
      <c r="BE33" s="600"/>
      <c r="BF33" s="601"/>
      <c r="BG33" s="679">
        <v>99.4</v>
      </c>
      <c r="BH33" s="603"/>
      <c r="BI33" s="603"/>
      <c r="BJ33" s="603"/>
      <c r="BK33" s="603"/>
      <c r="BL33" s="603"/>
      <c r="BM33" s="649">
        <v>96.9</v>
      </c>
      <c r="BN33" s="603"/>
      <c r="BO33" s="603"/>
      <c r="BP33" s="603"/>
      <c r="BQ33" s="666"/>
      <c r="BR33" s="679">
        <v>99.4</v>
      </c>
      <c r="BS33" s="603"/>
      <c r="BT33" s="603"/>
      <c r="BU33" s="603"/>
      <c r="BV33" s="603"/>
      <c r="BW33" s="603"/>
      <c r="BX33" s="649">
        <v>97.4</v>
      </c>
      <c r="BY33" s="603"/>
      <c r="BZ33" s="603"/>
      <c r="CA33" s="603"/>
      <c r="CB33" s="666"/>
      <c r="CD33" s="615" t="s">
        <v>307</v>
      </c>
      <c r="CE33" s="616"/>
      <c r="CF33" s="616"/>
      <c r="CG33" s="616"/>
      <c r="CH33" s="616"/>
      <c r="CI33" s="616"/>
      <c r="CJ33" s="616"/>
      <c r="CK33" s="616"/>
      <c r="CL33" s="616"/>
      <c r="CM33" s="616"/>
      <c r="CN33" s="616"/>
      <c r="CO33" s="616"/>
      <c r="CP33" s="616"/>
      <c r="CQ33" s="617"/>
      <c r="CR33" s="618">
        <v>3302154</v>
      </c>
      <c r="CS33" s="631"/>
      <c r="CT33" s="631"/>
      <c r="CU33" s="631"/>
      <c r="CV33" s="631"/>
      <c r="CW33" s="631"/>
      <c r="CX33" s="631"/>
      <c r="CY33" s="632"/>
      <c r="CZ33" s="621">
        <v>51.4</v>
      </c>
      <c r="DA33" s="633"/>
      <c r="DB33" s="633"/>
      <c r="DC33" s="634"/>
      <c r="DD33" s="624">
        <v>2466794</v>
      </c>
      <c r="DE33" s="631"/>
      <c r="DF33" s="631"/>
      <c r="DG33" s="631"/>
      <c r="DH33" s="631"/>
      <c r="DI33" s="631"/>
      <c r="DJ33" s="631"/>
      <c r="DK33" s="632"/>
      <c r="DL33" s="624">
        <v>1460180</v>
      </c>
      <c r="DM33" s="631"/>
      <c r="DN33" s="631"/>
      <c r="DO33" s="631"/>
      <c r="DP33" s="631"/>
      <c r="DQ33" s="631"/>
      <c r="DR33" s="631"/>
      <c r="DS33" s="631"/>
      <c r="DT33" s="631"/>
      <c r="DU33" s="631"/>
      <c r="DV33" s="632"/>
      <c r="DW33" s="621">
        <v>41.9</v>
      </c>
      <c r="DX33" s="633"/>
      <c r="DY33" s="633"/>
      <c r="DZ33" s="633"/>
      <c r="EA33" s="633"/>
      <c r="EB33" s="633"/>
      <c r="EC33" s="645"/>
    </row>
    <row r="34" spans="2:133" ht="11.25" customHeight="1" x14ac:dyDescent="0.15">
      <c r="B34" s="615" t="s">
        <v>308</v>
      </c>
      <c r="C34" s="616"/>
      <c r="D34" s="616"/>
      <c r="E34" s="616"/>
      <c r="F34" s="616"/>
      <c r="G34" s="616"/>
      <c r="H34" s="616"/>
      <c r="I34" s="616"/>
      <c r="J34" s="616"/>
      <c r="K34" s="616"/>
      <c r="L34" s="616"/>
      <c r="M34" s="616"/>
      <c r="N34" s="616"/>
      <c r="O34" s="616"/>
      <c r="P34" s="616"/>
      <c r="Q34" s="617"/>
      <c r="R34" s="618">
        <v>194876</v>
      </c>
      <c r="S34" s="619"/>
      <c r="T34" s="619"/>
      <c r="U34" s="619"/>
      <c r="V34" s="619"/>
      <c r="W34" s="619"/>
      <c r="X34" s="619"/>
      <c r="Y34" s="620"/>
      <c r="Z34" s="656">
        <v>2.8</v>
      </c>
      <c r="AA34" s="656"/>
      <c r="AB34" s="656"/>
      <c r="AC34" s="656"/>
      <c r="AD34" s="657" t="s">
        <v>122</v>
      </c>
      <c r="AE34" s="657"/>
      <c r="AF34" s="657"/>
      <c r="AG34" s="657"/>
      <c r="AH34" s="657"/>
      <c r="AI34" s="657"/>
      <c r="AJ34" s="657"/>
      <c r="AK34" s="657"/>
      <c r="AL34" s="621" t="s">
        <v>122</v>
      </c>
      <c r="AM34" s="622"/>
      <c r="AN34" s="622"/>
      <c r="AO34" s="658"/>
      <c r="AP34" s="198"/>
      <c r="AQ34" s="199"/>
      <c r="AS34" s="196"/>
      <c r="AT34" s="196"/>
      <c r="AU34" s="196"/>
      <c r="AV34" s="196"/>
      <c r="AW34" s="196"/>
      <c r="AX34" s="196"/>
      <c r="AY34" s="196"/>
      <c r="AZ34" s="196"/>
      <c r="BA34" s="196"/>
      <c r="BB34" s="196"/>
      <c r="BC34" s="196"/>
      <c r="BD34" s="196"/>
      <c r="BE34" s="196"/>
      <c r="BF34" s="196"/>
      <c r="BG34" s="199"/>
      <c r="BH34" s="199"/>
      <c r="BI34" s="199"/>
      <c r="BJ34" s="199"/>
      <c r="BK34" s="199"/>
      <c r="BL34" s="199"/>
      <c r="BM34" s="199"/>
      <c r="BN34" s="199"/>
      <c r="BO34" s="199"/>
      <c r="BP34" s="199"/>
      <c r="BQ34" s="199"/>
      <c r="BR34" s="199"/>
      <c r="BS34" s="199"/>
      <c r="BT34" s="199"/>
      <c r="BU34" s="199"/>
      <c r="BV34" s="199"/>
      <c r="BW34" s="199"/>
      <c r="BX34" s="199"/>
      <c r="BY34" s="199"/>
      <c r="BZ34" s="199"/>
      <c r="CA34" s="199"/>
      <c r="CB34" s="199"/>
      <c r="CD34" s="615" t="s">
        <v>309</v>
      </c>
      <c r="CE34" s="616"/>
      <c r="CF34" s="616"/>
      <c r="CG34" s="616"/>
      <c r="CH34" s="616"/>
      <c r="CI34" s="616"/>
      <c r="CJ34" s="616"/>
      <c r="CK34" s="616"/>
      <c r="CL34" s="616"/>
      <c r="CM34" s="616"/>
      <c r="CN34" s="616"/>
      <c r="CO34" s="616"/>
      <c r="CP34" s="616"/>
      <c r="CQ34" s="617"/>
      <c r="CR34" s="618">
        <v>981677</v>
      </c>
      <c r="CS34" s="619"/>
      <c r="CT34" s="619"/>
      <c r="CU34" s="619"/>
      <c r="CV34" s="619"/>
      <c r="CW34" s="619"/>
      <c r="CX34" s="619"/>
      <c r="CY34" s="620"/>
      <c r="CZ34" s="621">
        <v>15.3</v>
      </c>
      <c r="DA34" s="633"/>
      <c r="DB34" s="633"/>
      <c r="DC34" s="634"/>
      <c r="DD34" s="624">
        <v>671768</v>
      </c>
      <c r="DE34" s="619"/>
      <c r="DF34" s="619"/>
      <c r="DG34" s="619"/>
      <c r="DH34" s="619"/>
      <c r="DI34" s="619"/>
      <c r="DJ34" s="619"/>
      <c r="DK34" s="620"/>
      <c r="DL34" s="624">
        <v>555395</v>
      </c>
      <c r="DM34" s="619"/>
      <c r="DN34" s="619"/>
      <c r="DO34" s="619"/>
      <c r="DP34" s="619"/>
      <c r="DQ34" s="619"/>
      <c r="DR34" s="619"/>
      <c r="DS34" s="619"/>
      <c r="DT34" s="619"/>
      <c r="DU34" s="619"/>
      <c r="DV34" s="620"/>
      <c r="DW34" s="621">
        <v>15.9</v>
      </c>
      <c r="DX34" s="633"/>
      <c r="DY34" s="633"/>
      <c r="DZ34" s="633"/>
      <c r="EA34" s="633"/>
      <c r="EB34" s="633"/>
      <c r="EC34" s="645"/>
    </row>
    <row r="35" spans="2:133" ht="11.25" customHeight="1" x14ac:dyDescent="0.15">
      <c r="B35" s="615" t="s">
        <v>310</v>
      </c>
      <c r="C35" s="616"/>
      <c r="D35" s="616"/>
      <c r="E35" s="616"/>
      <c r="F35" s="616"/>
      <c r="G35" s="616"/>
      <c r="H35" s="616"/>
      <c r="I35" s="616"/>
      <c r="J35" s="616"/>
      <c r="K35" s="616"/>
      <c r="L35" s="616"/>
      <c r="M35" s="616"/>
      <c r="N35" s="616"/>
      <c r="O35" s="616"/>
      <c r="P35" s="616"/>
      <c r="Q35" s="617"/>
      <c r="R35" s="618">
        <v>643662</v>
      </c>
      <c r="S35" s="619"/>
      <c r="T35" s="619"/>
      <c r="U35" s="619"/>
      <c r="V35" s="619"/>
      <c r="W35" s="619"/>
      <c r="X35" s="619"/>
      <c r="Y35" s="620"/>
      <c r="Z35" s="656">
        <v>9.3000000000000007</v>
      </c>
      <c r="AA35" s="656"/>
      <c r="AB35" s="656"/>
      <c r="AC35" s="656"/>
      <c r="AD35" s="657" t="s">
        <v>122</v>
      </c>
      <c r="AE35" s="657"/>
      <c r="AF35" s="657"/>
      <c r="AG35" s="657"/>
      <c r="AH35" s="657"/>
      <c r="AI35" s="657"/>
      <c r="AJ35" s="657"/>
      <c r="AK35" s="657"/>
      <c r="AL35" s="621" t="s">
        <v>122</v>
      </c>
      <c r="AM35" s="622"/>
      <c r="AN35" s="622"/>
      <c r="AO35" s="658"/>
      <c r="AP35" s="200"/>
      <c r="AQ35" s="670" t="s">
        <v>311</v>
      </c>
      <c r="AR35" s="671"/>
      <c r="AS35" s="671"/>
      <c r="AT35" s="671"/>
      <c r="AU35" s="671"/>
      <c r="AV35" s="671"/>
      <c r="AW35" s="671"/>
      <c r="AX35" s="671"/>
      <c r="AY35" s="671"/>
      <c r="AZ35" s="671"/>
      <c r="BA35" s="671"/>
      <c r="BB35" s="671"/>
      <c r="BC35" s="671"/>
      <c r="BD35" s="671"/>
      <c r="BE35" s="671"/>
      <c r="BF35" s="672"/>
      <c r="BG35" s="670" t="s">
        <v>312</v>
      </c>
      <c r="BH35" s="671"/>
      <c r="BI35" s="671"/>
      <c r="BJ35" s="671"/>
      <c r="BK35" s="671"/>
      <c r="BL35" s="671"/>
      <c r="BM35" s="671"/>
      <c r="BN35" s="671"/>
      <c r="BO35" s="671"/>
      <c r="BP35" s="671"/>
      <c r="BQ35" s="671"/>
      <c r="BR35" s="671"/>
      <c r="BS35" s="671"/>
      <c r="BT35" s="671"/>
      <c r="BU35" s="671"/>
      <c r="BV35" s="671"/>
      <c r="BW35" s="671"/>
      <c r="BX35" s="671"/>
      <c r="BY35" s="671"/>
      <c r="BZ35" s="671"/>
      <c r="CA35" s="671"/>
      <c r="CB35" s="672"/>
      <c r="CD35" s="615" t="s">
        <v>313</v>
      </c>
      <c r="CE35" s="616"/>
      <c r="CF35" s="616"/>
      <c r="CG35" s="616"/>
      <c r="CH35" s="616"/>
      <c r="CI35" s="616"/>
      <c r="CJ35" s="616"/>
      <c r="CK35" s="616"/>
      <c r="CL35" s="616"/>
      <c r="CM35" s="616"/>
      <c r="CN35" s="616"/>
      <c r="CO35" s="616"/>
      <c r="CP35" s="616"/>
      <c r="CQ35" s="617"/>
      <c r="CR35" s="618">
        <v>154550</v>
      </c>
      <c r="CS35" s="631"/>
      <c r="CT35" s="631"/>
      <c r="CU35" s="631"/>
      <c r="CV35" s="631"/>
      <c r="CW35" s="631"/>
      <c r="CX35" s="631"/>
      <c r="CY35" s="632"/>
      <c r="CZ35" s="621">
        <v>2.4</v>
      </c>
      <c r="DA35" s="633"/>
      <c r="DB35" s="633"/>
      <c r="DC35" s="634"/>
      <c r="DD35" s="624">
        <v>37759</v>
      </c>
      <c r="DE35" s="631"/>
      <c r="DF35" s="631"/>
      <c r="DG35" s="631"/>
      <c r="DH35" s="631"/>
      <c r="DI35" s="631"/>
      <c r="DJ35" s="631"/>
      <c r="DK35" s="632"/>
      <c r="DL35" s="624">
        <v>37671</v>
      </c>
      <c r="DM35" s="631"/>
      <c r="DN35" s="631"/>
      <c r="DO35" s="631"/>
      <c r="DP35" s="631"/>
      <c r="DQ35" s="631"/>
      <c r="DR35" s="631"/>
      <c r="DS35" s="631"/>
      <c r="DT35" s="631"/>
      <c r="DU35" s="631"/>
      <c r="DV35" s="632"/>
      <c r="DW35" s="621">
        <v>1.1000000000000001</v>
      </c>
      <c r="DX35" s="633"/>
      <c r="DY35" s="633"/>
      <c r="DZ35" s="633"/>
      <c r="EA35" s="633"/>
      <c r="EB35" s="633"/>
      <c r="EC35" s="645"/>
    </row>
    <row r="36" spans="2:133" ht="11.25" customHeight="1" x14ac:dyDescent="0.15">
      <c r="B36" s="615" t="s">
        <v>314</v>
      </c>
      <c r="C36" s="616"/>
      <c r="D36" s="616"/>
      <c r="E36" s="616"/>
      <c r="F36" s="616"/>
      <c r="G36" s="616"/>
      <c r="H36" s="616"/>
      <c r="I36" s="616"/>
      <c r="J36" s="616"/>
      <c r="K36" s="616"/>
      <c r="L36" s="616"/>
      <c r="M36" s="616"/>
      <c r="N36" s="616"/>
      <c r="O36" s="616"/>
      <c r="P36" s="616"/>
      <c r="Q36" s="617"/>
      <c r="R36" s="618">
        <v>206804</v>
      </c>
      <c r="S36" s="619"/>
      <c r="T36" s="619"/>
      <c r="U36" s="619"/>
      <c r="V36" s="619"/>
      <c r="W36" s="619"/>
      <c r="X36" s="619"/>
      <c r="Y36" s="620"/>
      <c r="Z36" s="656">
        <v>3</v>
      </c>
      <c r="AA36" s="656"/>
      <c r="AB36" s="656"/>
      <c r="AC36" s="656"/>
      <c r="AD36" s="657" t="s">
        <v>122</v>
      </c>
      <c r="AE36" s="657"/>
      <c r="AF36" s="657"/>
      <c r="AG36" s="657"/>
      <c r="AH36" s="657"/>
      <c r="AI36" s="657"/>
      <c r="AJ36" s="657"/>
      <c r="AK36" s="657"/>
      <c r="AL36" s="621" t="s">
        <v>122</v>
      </c>
      <c r="AM36" s="622"/>
      <c r="AN36" s="622"/>
      <c r="AO36" s="658"/>
      <c r="AP36" s="200"/>
      <c r="AQ36" s="667" t="s">
        <v>315</v>
      </c>
      <c r="AR36" s="668"/>
      <c r="AS36" s="668"/>
      <c r="AT36" s="668"/>
      <c r="AU36" s="668"/>
      <c r="AV36" s="668"/>
      <c r="AW36" s="668"/>
      <c r="AX36" s="668"/>
      <c r="AY36" s="669"/>
      <c r="AZ36" s="673">
        <v>735190</v>
      </c>
      <c r="BA36" s="674"/>
      <c r="BB36" s="674"/>
      <c r="BC36" s="674"/>
      <c r="BD36" s="674"/>
      <c r="BE36" s="674"/>
      <c r="BF36" s="675"/>
      <c r="BG36" s="676" t="s">
        <v>316</v>
      </c>
      <c r="BH36" s="677"/>
      <c r="BI36" s="677"/>
      <c r="BJ36" s="677"/>
      <c r="BK36" s="677"/>
      <c r="BL36" s="677"/>
      <c r="BM36" s="677"/>
      <c r="BN36" s="677"/>
      <c r="BO36" s="677"/>
      <c r="BP36" s="677"/>
      <c r="BQ36" s="677"/>
      <c r="BR36" s="677"/>
      <c r="BS36" s="677"/>
      <c r="BT36" s="677"/>
      <c r="BU36" s="678"/>
      <c r="BV36" s="673">
        <v>66002</v>
      </c>
      <c r="BW36" s="674"/>
      <c r="BX36" s="674"/>
      <c r="BY36" s="674"/>
      <c r="BZ36" s="674"/>
      <c r="CA36" s="674"/>
      <c r="CB36" s="675"/>
      <c r="CD36" s="615" t="s">
        <v>317</v>
      </c>
      <c r="CE36" s="616"/>
      <c r="CF36" s="616"/>
      <c r="CG36" s="616"/>
      <c r="CH36" s="616"/>
      <c r="CI36" s="616"/>
      <c r="CJ36" s="616"/>
      <c r="CK36" s="616"/>
      <c r="CL36" s="616"/>
      <c r="CM36" s="616"/>
      <c r="CN36" s="616"/>
      <c r="CO36" s="616"/>
      <c r="CP36" s="616"/>
      <c r="CQ36" s="617"/>
      <c r="CR36" s="618">
        <v>1187711</v>
      </c>
      <c r="CS36" s="619"/>
      <c r="CT36" s="619"/>
      <c r="CU36" s="619"/>
      <c r="CV36" s="619"/>
      <c r="CW36" s="619"/>
      <c r="CX36" s="619"/>
      <c r="CY36" s="620"/>
      <c r="CZ36" s="621">
        <v>18.5</v>
      </c>
      <c r="DA36" s="633"/>
      <c r="DB36" s="633"/>
      <c r="DC36" s="634"/>
      <c r="DD36" s="624">
        <v>968621</v>
      </c>
      <c r="DE36" s="619"/>
      <c r="DF36" s="619"/>
      <c r="DG36" s="619"/>
      <c r="DH36" s="619"/>
      <c r="DI36" s="619"/>
      <c r="DJ36" s="619"/>
      <c r="DK36" s="620"/>
      <c r="DL36" s="624">
        <v>523641</v>
      </c>
      <c r="DM36" s="619"/>
      <c r="DN36" s="619"/>
      <c r="DO36" s="619"/>
      <c r="DP36" s="619"/>
      <c r="DQ36" s="619"/>
      <c r="DR36" s="619"/>
      <c r="DS36" s="619"/>
      <c r="DT36" s="619"/>
      <c r="DU36" s="619"/>
      <c r="DV36" s="620"/>
      <c r="DW36" s="621">
        <v>15</v>
      </c>
      <c r="DX36" s="633"/>
      <c r="DY36" s="633"/>
      <c r="DZ36" s="633"/>
      <c r="EA36" s="633"/>
      <c r="EB36" s="633"/>
      <c r="EC36" s="645"/>
    </row>
    <row r="37" spans="2:133" ht="11.25" customHeight="1" x14ac:dyDescent="0.15">
      <c r="B37" s="615" t="s">
        <v>318</v>
      </c>
      <c r="C37" s="616"/>
      <c r="D37" s="616"/>
      <c r="E37" s="616"/>
      <c r="F37" s="616"/>
      <c r="G37" s="616"/>
      <c r="H37" s="616"/>
      <c r="I37" s="616"/>
      <c r="J37" s="616"/>
      <c r="K37" s="616"/>
      <c r="L37" s="616"/>
      <c r="M37" s="616"/>
      <c r="N37" s="616"/>
      <c r="O37" s="616"/>
      <c r="P37" s="616"/>
      <c r="Q37" s="617"/>
      <c r="R37" s="618">
        <v>130422</v>
      </c>
      <c r="S37" s="619"/>
      <c r="T37" s="619"/>
      <c r="U37" s="619"/>
      <c r="V37" s="619"/>
      <c r="W37" s="619"/>
      <c r="X37" s="619"/>
      <c r="Y37" s="620"/>
      <c r="Z37" s="656">
        <v>1.9</v>
      </c>
      <c r="AA37" s="656"/>
      <c r="AB37" s="656"/>
      <c r="AC37" s="656"/>
      <c r="AD37" s="657">
        <v>948</v>
      </c>
      <c r="AE37" s="657"/>
      <c r="AF37" s="657"/>
      <c r="AG37" s="657"/>
      <c r="AH37" s="657"/>
      <c r="AI37" s="657"/>
      <c r="AJ37" s="657"/>
      <c r="AK37" s="657"/>
      <c r="AL37" s="621">
        <v>0</v>
      </c>
      <c r="AM37" s="622"/>
      <c r="AN37" s="622"/>
      <c r="AO37" s="658"/>
      <c r="AQ37" s="651" t="s">
        <v>319</v>
      </c>
      <c r="AR37" s="652"/>
      <c r="AS37" s="652"/>
      <c r="AT37" s="652"/>
      <c r="AU37" s="652"/>
      <c r="AV37" s="652"/>
      <c r="AW37" s="652"/>
      <c r="AX37" s="652"/>
      <c r="AY37" s="653"/>
      <c r="AZ37" s="618">
        <v>247206</v>
      </c>
      <c r="BA37" s="619"/>
      <c r="BB37" s="619"/>
      <c r="BC37" s="619"/>
      <c r="BD37" s="631"/>
      <c r="BE37" s="631"/>
      <c r="BF37" s="654"/>
      <c r="BG37" s="615" t="s">
        <v>320</v>
      </c>
      <c r="BH37" s="616"/>
      <c r="BI37" s="616"/>
      <c r="BJ37" s="616"/>
      <c r="BK37" s="616"/>
      <c r="BL37" s="616"/>
      <c r="BM37" s="616"/>
      <c r="BN37" s="616"/>
      <c r="BO37" s="616"/>
      <c r="BP37" s="616"/>
      <c r="BQ37" s="616"/>
      <c r="BR37" s="616"/>
      <c r="BS37" s="616"/>
      <c r="BT37" s="616"/>
      <c r="BU37" s="617"/>
      <c r="BV37" s="618">
        <v>52861</v>
      </c>
      <c r="BW37" s="619"/>
      <c r="BX37" s="619"/>
      <c r="BY37" s="619"/>
      <c r="BZ37" s="619"/>
      <c r="CA37" s="619"/>
      <c r="CB37" s="655"/>
      <c r="CD37" s="615" t="s">
        <v>321</v>
      </c>
      <c r="CE37" s="616"/>
      <c r="CF37" s="616"/>
      <c r="CG37" s="616"/>
      <c r="CH37" s="616"/>
      <c r="CI37" s="616"/>
      <c r="CJ37" s="616"/>
      <c r="CK37" s="616"/>
      <c r="CL37" s="616"/>
      <c r="CM37" s="616"/>
      <c r="CN37" s="616"/>
      <c r="CO37" s="616"/>
      <c r="CP37" s="616"/>
      <c r="CQ37" s="617"/>
      <c r="CR37" s="618">
        <v>401990</v>
      </c>
      <c r="CS37" s="631"/>
      <c r="CT37" s="631"/>
      <c r="CU37" s="631"/>
      <c r="CV37" s="631"/>
      <c r="CW37" s="631"/>
      <c r="CX37" s="631"/>
      <c r="CY37" s="632"/>
      <c r="CZ37" s="621">
        <v>6.3</v>
      </c>
      <c r="DA37" s="633"/>
      <c r="DB37" s="633"/>
      <c r="DC37" s="634"/>
      <c r="DD37" s="624">
        <v>387214</v>
      </c>
      <c r="DE37" s="631"/>
      <c r="DF37" s="631"/>
      <c r="DG37" s="631"/>
      <c r="DH37" s="631"/>
      <c r="DI37" s="631"/>
      <c r="DJ37" s="631"/>
      <c r="DK37" s="632"/>
      <c r="DL37" s="624">
        <v>384939</v>
      </c>
      <c r="DM37" s="631"/>
      <c r="DN37" s="631"/>
      <c r="DO37" s="631"/>
      <c r="DP37" s="631"/>
      <c r="DQ37" s="631"/>
      <c r="DR37" s="631"/>
      <c r="DS37" s="631"/>
      <c r="DT37" s="631"/>
      <c r="DU37" s="631"/>
      <c r="DV37" s="632"/>
      <c r="DW37" s="621">
        <v>11</v>
      </c>
      <c r="DX37" s="633"/>
      <c r="DY37" s="633"/>
      <c r="DZ37" s="633"/>
      <c r="EA37" s="633"/>
      <c r="EB37" s="633"/>
      <c r="EC37" s="645"/>
    </row>
    <row r="38" spans="2:133" ht="11.25" customHeight="1" x14ac:dyDescent="0.15">
      <c r="B38" s="615" t="s">
        <v>322</v>
      </c>
      <c r="C38" s="616"/>
      <c r="D38" s="616"/>
      <c r="E38" s="616"/>
      <c r="F38" s="616"/>
      <c r="G38" s="616"/>
      <c r="H38" s="616"/>
      <c r="I38" s="616"/>
      <c r="J38" s="616"/>
      <c r="K38" s="616"/>
      <c r="L38" s="616"/>
      <c r="M38" s="616"/>
      <c r="N38" s="616"/>
      <c r="O38" s="616"/>
      <c r="P38" s="616"/>
      <c r="Q38" s="617"/>
      <c r="R38" s="618">
        <v>670291</v>
      </c>
      <c r="S38" s="619"/>
      <c r="T38" s="619"/>
      <c r="U38" s="619"/>
      <c r="V38" s="619"/>
      <c r="W38" s="619"/>
      <c r="X38" s="619"/>
      <c r="Y38" s="620"/>
      <c r="Z38" s="656">
        <v>9.6999999999999993</v>
      </c>
      <c r="AA38" s="656"/>
      <c r="AB38" s="656"/>
      <c r="AC38" s="656"/>
      <c r="AD38" s="657" t="s">
        <v>122</v>
      </c>
      <c r="AE38" s="657"/>
      <c r="AF38" s="657"/>
      <c r="AG38" s="657"/>
      <c r="AH38" s="657"/>
      <c r="AI38" s="657"/>
      <c r="AJ38" s="657"/>
      <c r="AK38" s="657"/>
      <c r="AL38" s="621" t="s">
        <v>122</v>
      </c>
      <c r="AM38" s="622"/>
      <c r="AN38" s="622"/>
      <c r="AO38" s="658"/>
      <c r="AQ38" s="651" t="s">
        <v>323</v>
      </c>
      <c r="AR38" s="652"/>
      <c r="AS38" s="652"/>
      <c r="AT38" s="652"/>
      <c r="AU38" s="652"/>
      <c r="AV38" s="652"/>
      <c r="AW38" s="652"/>
      <c r="AX38" s="652"/>
      <c r="AY38" s="653"/>
      <c r="AZ38" s="618">
        <v>66589</v>
      </c>
      <c r="BA38" s="619"/>
      <c r="BB38" s="619"/>
      <c r="BC38" s="619"/>
      <c r="BD38" s="631"/>
      <c r="BE38" s="631"/>
      <c r="BF38" s="654"/>
      <c r="BG38" s="615" t="s">
        <v>324</v>
      </c>
      <c r="BH38" s="616"/>
      <c r="BI38" s="616"/>
      <c r="BJ38" s="616"/>
      <c r="BK38" s="616"/>
      <c r="BL38" s="616"/>
      <c r="BM38" s="616"/>
      <c r="BN38" s="616"/>
      <c r="BO38" s="616"/>
      <c r="BP38" s="616"/>
      <c r="BQ38" s="616"/>
      <c r="BR38" s="616"/>
      <c r="BS38" s="616"/>
      <c r="BT38" s="616"/>
      <c r="BU38" s="617"/>
      <c r="BV38" s="618">
        <v>986</v>
      </c>
      <c r="BW38" s="619"/>
      <c r="BX38" s="619"/>
      <c r="BY38" s="619"/>
      <c r="BZ38" s="619"/>
      <c r="CA38" s="619"/>
      <c r="CB38" s="655"/>
      <c r="CD38" s="615" t="s">
        <v>325</v>
      </c>
      <c r="CE38" s="616"/>
      <c r="CF38" s="616"/>
      <c r="CG38" s="616"/>
      <c r="CH38" s="616"/>
      <c r="CI38" s="616"/>
      <c r="CJ38" s="616"/>
      <c r="CK38" s="616"/>
      <c r="CL38" s="616"/>
      <c r="CM38" s="616"/>
      <c r="CN38" s="616"/>
      <c r="CO38" s="616"/>
      <c r="CP38" s="616"/>
      <c r="CQ38" s="617"/>
      <c r="CR38" s="618">
        <v>410241</v>
      </c>
      <c r="CS38" s="619"/>
      <c r="CT38" s="619"/>
      <c r="CU38" s="619"/>
      <c r="CV38" s="619"/>
      <c r="CW38" s="619"/>
      <c r="CX38" s="619"/>
      <c r="CY38" s="620"/>
      <c r="CZ38" s="621">
        <v>6.4</v>
      </c>
      <c r="DA38" s="633"/>
      <c r="DB38" s="633"/>
      <c r="DC38" s="634"/>
      <c r="DD38" s="624">
        <v>353587</v>
      </c>
      <c r="DE38" s="619"/>
      <c r="DF38" s="619"/>
      <c r="DG38" s="619"/>
      <c r="DH38" s="619"/>
      <c r="DI38" s="619"/>
      <c r="DJ38" s="619"/>
      <c r="DK38" s="620"/>
      <c r="DL38" s="624">
        <v>340113</v>
      </c>
      <c r="DM38" s="619"/>
      <c r="DN38" s="619"/>
      <c r="DO38" s="619"/>
      <c r="DP38" s="619"/>
      <c r="DQ38" s="619"/>
      <c r="DR38" s="619"/>
      <c r="DS38" s="619"/>
      <c r="DT38" s="619"/>
      <c r="DU38" s="619"/>
      <c r="DV38" s="620"/>
      <c r="DW38" s="621">
        <v>9.8000000000000007</v>
      </c>
      <c r="DX38" s="633"/>
      <c r="DY38" s="633"/>
      <c r="DZ38" s="633"/>
      <c r="EA38" s="633"/>
      <c r="EB38" s="633"/>
      <c r="EC38" s="645"/>
    </row>
    <row r="39" spans="2:133" ht="11.25" customHeight="1" x14ac:dyDescent="0.15">
      <c r="B39" s="615" t="s">
        <v>326</v>
      </c>
      <c r="C39" s="616"/>
      <c r="D39" s="616"/>
      <c r="E39" s="616"/>
      <c r="F39" s="616"/>
      <c r="G39" s="616"/>
      <c r="H39" s="616"/>
      <c r="I39" s="616"/>
      <c r="J39" s="616"/>
      <c r="K39" s="616"/>
      <c r="L39" s="616"/>
      <c r="M39" s="616"/>
      <c r="N39" s="616"/>
      <c r="O39" s="616"/>
      <c r="P39" s="616"/>
      <c r="Q39" s="617"/>
      <c r="R39" s="618" t="s">
        <v>122</v>
      </c>
      <c r="S39" s="619"/>
      <c r="T39" s="619"/>
      <c r="U39" s="619"/>
      <c r="V39" s="619"/>
      <c r="W39" s="619"/>
      <c r="X39" s="619"/>
      <c r="Y39" s="620"/>
      <c r="Z39" s="656" t="s">
        <v>122</v>
      </c>
      <c r="AA39" s="656"/>
      <c r="AB39" s="656"/>
      <c r="AC39" s="656"/>
      <c r="AD39" s="657" t="s">
        <v>122</v>
      </c>
      <c r="AE39" s="657"/>
      <c r="AF39" s="657"/>
      <c r="AG39" s="657"/>
      <c r="AH39" s="657"/>
      <c r="AI39" s="657"/>
      <c r="AJ39" s="657"/>
      <c r="AK39" s="657"/>
      <c r="AL39" s="621" t="s">
        <v>122</v>
      </c>
      <c r="AM39" s="622"/>
      <c r="AN39" s="622"/>
      <c r="AO39" s="658"/>
      <c r="AQ39" s="651" t="s">
        <v>327</v>
      </c>
      <c r="AR39" s="652"/>
      <c r="AS39" s="652"/>
      <c r="AT39" s="652"/>
      <c r="AU39" s="652"/>
      <c r="AV39" s="652"/>
      <c r="AW39" s="652"/>
      <c r="AX39" s="652"/>
      <c r="AY39" s="653"/>
      <c r="AZ39" s="618">
        <v>16102</v>
      </c>
      <c r="BA39" s="619"/>
      <c r="BB39" s="619"/>
      <c r="BC39" s="619"/>
      <c r="BD39" s="631"/>
      <c r="BE39" s="631"/>
      <c r="BF39" s="654"/>
      <c r="BG39" s="615" t="s">
        <v>328</v>
      </c>
      <c r="BH39" s="616"/>
      <c r="BI39" s="616"/>
      <c r="BJ39" s="616"/>
      <c r="BK39" s="616"/>
      <c r="BL39" s="616"/>
      <c r="BM39" s="616"/>
      <c r="BN39" s="616"/>
      <c r="BO39" s="616"/>
      <c r="BP39" s="616"/>
      <c r="BQ39" s="616"/>
      <c r="BR39" s="616"/>
      <c r="BS39" s="616"/>
      <c r="BT39" s="616"/>
      <c r="BU39" s="617"/>
      <c r="BV39" s="618">
        <v>1536</v>
      </c>
      <c r="BW39" s="619"/>
      <c r="BX39" s="619"/>
      <c r="BY39" s="619"/>
      <c r="BZ39" s="619"/>
      <c r="CA39" s="619"/>
      <c r="CB39" s="655"/>
      <c r="CD39" s="615" t="s">
        <v>329</v>
      </c>
      <c r="CE39" s="616"/>
      <c r="CF39" s="616"/>
      <c r="CG39" s="616"/>
      <c r="CH39" s="616"/>
      <c r="CI39" s="616"/>
      <c r="CJ39" s="616"/>
      <c r="CK39" s="616"/>
      <c r="CL39" s="616"/>
      <c r="CM39" s="616"/>
      <c r="CN39" s="616"/>
      <c r="CO39" s="616"/>
      <c r="CP39" s="616"/>
      <c r="CQ39" s="617"/>
      <c r="CR39" s="618">
        <v>521512</v>
      </c>
      <c r="CS39" s="631"/>
      <c r="CT39" s="631"/>
      <c r="CU39" s="631"/>
      <c r="CV39" s="631"/>
      <c r="CW39" s="631"/>
      <c r="CX39" s="631"/>
      <c r="CY39" s="632"/>
      <c r="CZ39" s="621">
        <v>8.1</v>
      </c>
      <c r="DA39" s="633"/>
      <c r="DB39" s="633"/>
      <c r="DC39" s="634"/>
      <c r="DD39" s="624">
        <v>389233</v>
      </c>
      <c r="DE39" s="631"/>
      <c r="DF39" s="631"/>
      <c r="DG39" s="631"/>
      <c r="DH39" s="631"/>
      <c r="DI39" s="631"/>
      <c r="DJ39" s="631"/>
      <c r="DK39" s="632"/>
      <c r="DL39" s="624" t="s">
        <v>122</v>
      </c>
      <c r="DM39" s="631"/>
      <c r="DN39" s="631"/>
      <c r="DO39" s="631"/>
      <c r="DP39" s="631"/>
      <c r="DQ39" s="631"/>
      <c r="DR39" s="631"/>
      <c r="DS39" s="631"/>
      <c r="DT39" s="631"/>
      <c r="DU39" s="631"/>
      <c r="DV39" s="632"/>
      <c r="DW39" s="621" t="s">
        <v>122</v>
      </c>
      <c r="DX39" s="633"/>
      <c r="DY39" s="633"/>
      <c r="DZ39" s="633"/>
      <c r="EA39" s="633"/>
      <c r="EB39" s="633"/>
      <c r="EC39" s="645"/>
    </row>
    <row r="40" spans="2:133" ht="11.25" customHeight="1" x14ac:dyDescent="0.15">
      <c r="B40" s="615" t="s">
        <v>330</v>
      </c>
      <c r="C40" s="616"/>
      <c r="D40" s="616"/>
      <c r="E40" s="616"/>
      <c r="F40" s="616"/>
      <c r="G40" s="616"/>
      <c r="H40" s="616"/>
      <c r="I40" s="616"/>
      <c r="J40" s="616"/>
      <c r="K40" s="616"/>
      <c r="L40" s="616"/>
      <c r="M40" s="616"/>
      <c r="N40" s="616"/>
      <c r="O40" s="616"/>
      <c r="P40" s="616"/>
      <c r="Q40" s="617"/>
      <c r="R40" s="618">
        <v>10991</v>
      </c>
      <c r="S40" s="619"/>
      <c r="T40" s="619"/>
      <c r="U40" s="619"/>
      <c r="V40" s="619"/>
      <c r="W40" s="619"/>
      <c r="X40" s="619"/>
      <c r="Y40" s="620"/>
      <c r="Z40" s="656">
        <v>0.2</v>
      </c>
      <c r="AA40" s="656"/>
      <c r="AB40" s="656"/>
      <c r="AC40" s="656"/>
      <c r="AD40" s="657" t="s">
        <v>122</v>
      </c>
      <c r="AE40" s="657"/>
      <c r="AF40" s="657"/>
      <c r="AG40" s="657"/>
      <c r="AH40" s="657"/>
      <c r="AI40" s="657"/>
      <c r="AJ40" s="657"/>
      <c r="AK40" s="657"/>
      <c r="AL40" s="621" t="s">
        <v>122</v>
      </c>
      <c r="AM40" s="622"/>
      <c r="AN40" s="622"/>
      <c r="AO40" s="658"/>
      <c r="AQ40" s="651" t="s">
        <v>331</v>
      </c>
      <c r="AR40" s="652"/>
      <c r="AS40" s="652"/>
      <c r="AT40" s="652"/>
      <c r="AU40" s="652"/>
      <c r="AV40" s="652"/>
      <c r="AW40" s="652"/>
      <c r="AX40" s="652"/>
      <c r="AY40" s="653"/>
      <c r="AZ40" s="618">
        <v>11154</v>
      </c>
      <c r="BA40" s="619"/>
      <c r="BB40" s="619"/>
      <c r="BC40" s="619"/>
      <c r="BD40" s="631"/>
      <c r="BE40" s="631"/>
      <c r="BF40" s="654"/>
      <c r="BG40" s="659" t="s">
        <v>332</v>
      </c>
      <c r="BH40" s="660"/>
      <c r="BI40" s="660"/>
      <c r="BJ40" s="660"/>
      <c r="BK40" s="660"/>
      <c r="BL40" s="201"/>
      <c r="BM40" s="616" t="s">
        <v>333</v>
      </c>
      <c r="BN40" s="616"/>
      <c r="BO40" s="616"/>
      <c r="BP40" s="616"/>
      <c r="BQ40" s="616"/>
      <c r="BR40" s="616"/>
      <c r="BS40" s="616"/>
      <c r="BT40" s="616"/>
      <c r="BU40" s="617"/>
      <c r="BV40" s="618">
        <v>79</v>
      </c>
      <c r="BW40" s="619"/>
      <c r="BX40" s="619"/>
      <c r="BY40" s="619"/>
      <c r="BZ40" s="619"/>
      <c r="CA40" s="619"/>
      <c r="CB40" s="655"/>
      <c r="CD40" s="615" t="s">
        <v>334</v>
      </c>
      <c r="CE40" s="616"/>
      <c r="CF40" s="616"/>
      <c r="CG40" s="616"/>
      <c r="CH40" s="616"/>
      <c r="CI40" s="616"/>
      <c r="CJ40" s="616"/>
      <c r="CK40" s="616"/>
      <c r="CL40" s="616"/>
      <c r="CM40" s="616"/>
      <c r="CN40" s="616"/>
      <c r="CO40" s="616"/>
      <c r="CP40" s="616"/>
      <c r="CQ40" s="617"/>
      <c r="CR40" s="618">
        <v>46463</v>
      </c>
      <c r="CS40" s="619"/>
      <c r="CT40" s="619"/>
      <c r="CU40" s="619"/>
      <c r="CV40" s="619"/>
      <c r="CW40" s="619"/>
      <c r="CX40" s="619"/>
      <c r="CY40" s="620"/>
      <c r="CZ40" s="621">
        <v>0.7</v>
      </c>
      <c r="DA40" s="633"/>
      <c r="DB40" s="633"/>
      <c r="DC40" s="634"/>
      <c r="DD40" s="624">
        <v>45826</v>
      </c>
      <c r="DE40" s="619"/>
      <c r="DF40" s="619"/>
      <c r="DG40" s="619"/>
      <c r="DH40" s="619"/>
      <c r="DI40" s="619"/>
      <c r="DJ40" s="619"/>
      <c r="DK40" s="620"/>
      <c r="DL40" s="624">
        <v>3360</v>
      </c>
      <c r="DM40" s="619"/>
      <c r="DN40" s="619"/>
      <c r="DO40" s="619"/>
      <c r="DP40" s="619"/>
      <c r="DQ40" s="619"/>
      <c r="DR40" s="619"/>
      <c r="DS40" s="619"/>
      <c r="DT40" s="619"/>
      <c r="DU40" s="619"/>
      <c r="DV40" s="620"/>
      <c r="DW40" s="621">
        <v>0.1</v>
      </c>
      <c r="DX40" s="633"/>
      <c r="DY40" s="633"/>
      <c r="DZ40" s="633"/>
      <c r="EA40" s="633"/>
      <c r="EB40" s="633"/>
      <c r="EC40" s="645"/>
    </row>
    <row r="41" spans="2:133" ht="11.25" customHeight="1" x14ac:dyDescent="0.15">
      <c r="B41" s="599" t="s">
        <v>335</v>
      </c>
      <c r="C41" s="600"/>
      <c r="D41" s="600"/>
      <c r="E41" s="600"/>
      <c r="F41" s="600"/>
      <c r="G41" s="600"/>
      <c r="H41" s="600"/>
      <c r="I41" s="600"/>
      <c r="J41" s="600"/>
      <c r="K41" s="600"/>
      <c r="L41" s="600"/>
      <c r="M41" s="600"/>
      <c r="N41" s="600"/>
      <c r="O41" s="600"/>
      <c r="P41" s="600"/>
      <c r="Q41" s="601"/>
      <c r="R41" s="602">
        <v>6920475</v>
      </c>
      <c r="S41" s="643"/>
      <c r="T41" s="643"/>
      <c r="U41" s="643"/>
      <c r="V41" s="643"/>
      <c r="W41" s="643"/>
      <c r="X41" s="643"/>
      <c r="Y41" s="646"/>
      <c r="Z41" s="647">
        <v>100</v>
      </c>
      <c r="AA41" s="647"/>
      <c r="AB41" s="647"/>
      <c r="AC41" s="647"/>
      <c r="AD41" s="648">
        <v>3472948</v>
      </c>
      <c r="AE41" s="648"/>
      <c r="AF41" s="648"/>
      <c r="AG41" s="648"/>
      <c r="AH41" s="648"/>
      <c r="AI41" s="648"/>
      <c r="AJ41" s="648"/>
      <c r="AK41" s="648"/>
      <c r="AL41" s="605">
        <v>100</v>
      </c>
      <c r="AM41" s="649"/>
      <c r="AN41" s="649"/>
      <c r="AO41" s="650"/>
      <c r="AQ41" s="651" t="s">
        <v>336</v>
      </c>
      <c r="AR41" s="652"/>
      <c r="AS41" s="652"/>
      <c r="AT41" s="652"/>
      <c r="AU41" s="652"/>
      <c r="AV41" s="652"/>
      <c r="AW41" s="652"/>
      <c r="AX41" s="652"/>
      <c r="AY41" s="653"/>
      <c r="AZ41" s="618">
        <v>73993</v>
      </c>
      <c r="BA41" s="619"/>
      <c r="BB41" s="619"/>
      <c r="BC41" s="619"/>
      <c r="BD41" s="631"/>
      <c r="BE41" s="631"/>
      <c r="BF41" s="654"/>
      <c r="BG41" s="659"/>
      <c r="BH41" s="660"/>
      <c r="BI41" s="660"/>
      <c r="BJ41" s="660"/>
      <c r="BK41" s="660"/>
      <c r="BL41" s="201"/>
      <c r="BM41" s="616" t="s">
        <v>337</v>
      </c>
      <c r="BN41" s="616"/>
      <c r="BO41" s="616"/>
      <c r="BP41" s="616"/>
      <c r="BQ41" s="616"/>
      <c r="BR41" s="616"/>
      <c r="BS41" s="616"/>
      <c r="BT41" s="616"/>
      <c r="BU41" s="617"/>
      <c r="BV41" s="618">
        <v>4</v>
      </c>
      <c r="BW41" s="619"/>
      <c r="BX41" s="619"/>
      <c r="BY41" s="619"/>
      <c r="BZ41" s="619"/>
      <c r="CA41" s="619"/>
      <c r="CB41" s="655"/>
      <c r="CD41" s="615" t="s">
        <v>338</v>
      </c>
      <c r="CE41" s="616"/>
      <c r="CF41" s="616"/>
      <c r="CG41" s="616"/>
      <c r="CH41" s="616"/>
      <c r="CI41" s="616"/>
      <c r="CJ41" s="616"/>
      <c r="CK41" s="616"/>
      <c r="CL41" s="616"/>
      <c r="CM41" s="616"/>
      <c r="CN41" s="616"/>
      <c r="CO41" s="616"/>
      <c r="CP41" s="616"/>
      <c r="CQ41" s="617"/>
      <c r="CR41" s="618" t="s">
        <v>122</v>
      </c>
      <c r="CS41" s="631"/>
      <c r="CT41" s="631"/>
      <c r="CU41" s="631"/>
      <c r="CV41" s="631"/>
      <c r="CW41" s="631"/>
      <c r="CX41" s="631"/>
      <c r="CY41" s="632"/>
      <c r="CZ41" s="621" t="s">
        <v>122</v>
      </c>
      <c r="DA41" s="633"/>
      <c r="DB41" s="633"/>
      <c r="DC41" s="634"/>
      <c r="DD41" s="624" t="s">
        <v>122</v>
      </c>
      <c r="DE41" s="631"/>
      <c r="DF41" s="631"/>
      <c r="DG41" s="631"/>
      <c r="DH41" s="631"/>
      <c r="DI41" s="631"/>
      <c r="DJ41" s="631"/>
      <c r="DK41" s="632"/>
      <c r="DL41" s="625"/>
      <c r="DM41" s="626"/>
      <c r="DN41" s="626"/>
      <c r="DO41" s="626"/>
      <c r="DP41" s="626"/>
      <c r="DQ41" s="626"/>
      <c r="DR41" s="626"/>
      <c r="DS41" s="626"/>
      <c r="DT41" s="626"/>
      <c r="DU41" s="626"/>
      <c r="DV41" s="627"/>
      <c r="DW41" s="628"/>
      <c r="DX41" s="629"/>
      <c r="DY41" s="629"/>
      <c r="DZ41" s="629"/>
      <c r="EA41" s="629"/>
      <c r="EB41" s="629"/>
      <c r="EC41" s="630"/>
    </row>
    <row r="42" spans="2:133" ht="11.25" customHeight="1" x14ac:dyDescent="0.15">
      <c r="AQ42" s="663" t="s">
        <v>339</v>
      </c>
      <c r="AR42" s="664"/>
      <c r="AS42" s="664"/>
      <c r="AT42" s="664"/>
      <c r="AU42" s="664"/>
      <c r="AV42" s="664"/>
      <c r="AW42" s="664"/>
      <c r="AX42" s="664"/>
      <c r="AY42" s="665"/>
      <c r="AZ42" s="602">
        <v>320146</v>
      </c>
      <c r="BA42" s="643"/>
      <c r="BB42" s="643"/>
      <c r="BC42" s="643"/>
      <c r="BD42" s="603"/>
      <c r="BE42" s="603"/>
      <c r="BF42" s="666"/>
      <c r="BG42" s="661"/>
      <c r="BH42" s="662"/>
      <c r="BI42" s="662"/>
      <c r="BJ42" s="662"/>
      <c r="BK42" s="662"/>
      <c r="BL42" s="202"/>
      <c r="BM42" s="600" t="s">
        <v>340</v>
      </c>
      <c r="BN42" s="600"/>
      <c r="BO42" s="600"/>
      <c r="BP42" s="600"/>
      <c r="BQ42" s="600"/>
      <c r="BR42" s="600"/>
      <c r="BS42" s="600"/>
      <c r="BT42" s="600"/>
      <c r="BU42" s="601"/>
      <c r="BV42" s="602">
        <v>460</v>
      </c>
      <c r="BW42" s="643"/>
      <c r="BX42" s="643"/>
      <c r="BY42" s="643"/>
      <c r="BZ42" s="643"/>
      <c r="CA42" s="643"/>
      <c r="CB42" s="644"/>
      <c r="CD42" s="615" t="s">
        <v>341</v>
      </c>
      <c r="CE42" s="616"/>
      <c r="CF42" s="616"/>
      <c r="CG42" s="616"/>
      <c r="CH42" s="616"/>
      <c r="CI42" s="616"/>
      <c r="CJ42" s="616"/>
      <c r="CK42" s="616"/>
      <c r="CL42" s="616"/>
      <c r="CM42" s="616"/>
      <c r="CN42" s="616"/>
      <c r="CO42" s="616"/>
      <c r="CP42" s="616"/>
      <c r="CQ42" s="617"/>
      <c r="CR42" s="618">
        <v>1091950</v>
      </c>
      <c r="CS42" s="631"/>
      <c r="CT42" s="631"/>
      <c r="CU42" s="631"/>
      <c r="CV42" s="631"/>
      <c r="CW42" s="631"/>
      <c r="CX42" s="631"/>
      <c r="CY42" s="632"/>
      <c r="CZ42" s="621">
        <v>17</v>
      </c>
      <c r="DA42" s="633"/>
      <c r="DB42" s="633"/>
      <c r="DC42" s="634"/>
      <c r="DD42" s="624">
        <v>47211</v>
      </c>
      <c r="DE42" s="631"/>
      <c r="DF42" s="631"/>
      <c r="DG42" s="631"/>
      <c r="DH42" s="631"/>
      <c r="DI42" s="631"/>
      <c r="DJ42" s="631"/>
      <c r="DK42" s="632"/>
      <c r="DL42" s="625"/>
      <c r="DM42" s="626"/>
      <c r="DN42" s="626"/>
      <c r="DO42" s="626"/>
      <c r="DP42" s="626"/>
      <c r="DQ42" s="626"/>
      <c r="DR42" s="626"/>
      <c r="DS42" s="626"/>
      <c r="DT42" s="626"/>
      <c r="DU42" s="626"/>
      <c r="DV42" s="627"/>
      <c r="DW42" s="628"/>
      <c r="DX42" s="629"/>
      <c r="DY42" s="629"/>
      <c r="DZ42" s="629"/>
      <c r="EA42" s="629"/>
      <c r="EB42" s="629"/>
      <c r="EC42" s="630"/>
    </row>
    <row r="43" spans="2:133" ht="11.25" customHeight="1" x14ac:dyDescent="0.15">
      <c r="B43" s="192" t="s">
        <v>342</v>
      </c>
      <c r="CD43" s="615" t="s">
        <v>343</v>
      </c>
      <c r="CE43" s="616"/>
      <c r="CF43" s="616"/>
      <c r="CG43" s="616"/>
      <c r="CH43" s="616"/>
      <c r="CI43" s="616"/>
      <c r="CJ43" s="616"/>
      <c r="CK43" s="616"/>
      <c r="CL43" s="616"/>
      <c r="CM43" s="616"/>
      <c r="CN43" s="616"/>
      <c r="CO43" s="616"/>
      <c r="CP43" s="616"/>
      <c r="CQ43" s="617"/>
      <c r="CR43" s="618" t="s">
        <v>122</v>
      </c>
      <c r="CS43" s="631"/>
      <c r="CT43" s="631"/>
      <c r="CU43" s="631"/>
      <c r="CV43" s="631"/>
      <c r="CW43" s="631"/>
      <c r="CX43" s="631"/>
      <c r="CY43" s="632"/>
      <c r="CZ43" s="621" t="s">
        <v>122</v>
      </c>
      <c r="DA43" s="633"/>
      <c r="DB43" s="633"/>
      <c r="DC43" s="634"/>
      <c r="DD43" s="624" t="s">
        <v>122</v>
      </c>
      <c r="DE43" s="631"/>
      <c r="DF43" s="631"/>
      <c r="DG43" s="631"/>
      <c r="DH43" s="631"/>
      <c r="DI43" s="631"/>
      <c r="DJ43" s="631"/>
      <c r="DK43" s="632"/>
      <c r="DL43" s="625"/>
      <c r="DM43" s="626"/>
      <c r="DN43" s="626"/>
      <c r="DO43" s="626"/>
      <c r="DP43" s="626"/>
      <c r="DQ43" s="626"/>
      <c r="DR43" s="626"/>
      <c r="DS43" s="626"/>
      <c r="DT43" s="626"/>
      <c r="DU43" s="626"/>
      <c r="DV43" s="627"/>
      <c r="DW43" s="628"/>
      <c r="DX43" s="629"/>
      <c r="DY43" s="629"/>
      <c r="DZ43" s="629"/>
      <c r="EA43" s="629"/>
      <c r="EB43" s="629"/>
      <c r="EC43" s="630"/>
    </row>
    <row r="44" spans="2:133" ht="11.25" customHeight="1" x14ac:dyDescent="0.15">
      <c r="B44" s="635" t="s">
        <v>344</v>
      </c>
      <c r="C44" s="635"/>
      <c r="D44" s="635"/>
      <c r="E44" s="635"/>
      <c r="F44" s="635"/>
      <c r="G44" s="635"/>
      <c r="H44" s="635"/>
      <c r="I44" s="635"/>
      <c r="J44" s="635"/>
      <c r="K44" s="635"/>
      <c r="L44" s="635"/>
      <c r="M44" s="635"/>
      <c r="N44" s="635"/>
      <c r="O44" s="635"/>
      <c r="P44" s="635"/>
      <c r="Q44" s="635"/>
      <c r="R44" s="635"/>
      <c r="S44" s="635"/>
      <c r="T44" s="635"/>
      <c r="U44" s="635"/>
      <c r="V44" s="635"/>
      <c r="W44" s="635"/>
      <c r="X44" s="635"/>
      <c r="Y44" s="635"/>
      <c r="Z44" s="635"/>
      <c r="AA44" s="635"/>
      <c r="AB44" s="635"/>
      <c r="AC44" s="635"/>
      <c r="AD44" s="635"/>
      <c r="AE44" s="635"/>
      <c r="AF44" s="635"/>
      <c r="AG44" s="635"/>
      <c r="AH44" s="635"/>
      <c r="AI44" s="635"/>
      <c r="AJ44" s="635"/>
      <c r="AK44" s="635"/>
      <c r="AL44" s="635"/>
      <c r="AM44" s="635"/>
      <c r="AN44" s="635"/>
      <c r="AO44" s="635"/>
      <c r="AP44" s="635"/>
      <c r="AQ44" s="635"/>
      <c r="AR44" s="635"/>
      <c r="AS44" s="635"/>
      <c r="AT44" s="635"/>
      <c r="AU44" s="635"/>
      <c r="AV44" s="635"/>
      <c r="AW44" s="635"/>
      <c r="AX44" s="635"/>
      <c r="AY44" s="635"/>
      <c r="AZ44" s="635"/>
      <c r="BA44" s="635"/>
      <c r="BB44" s="635"/>
      <c r="BC44" s="635"/>
      <c r="BD44" s="635"/>
      <c r="BE44" s="635"/>
      <c r="BF44" s="635"/>
      <c r="BG44" s="635"/>
      <c r="BH44" s="635"/>
      <c r="BI44" s="635"/>
      <c r="BJ44" s="635"/>
      <c r="BK44" s="635"/>
      <c r="BL44" s="635"/>
      <c r="BM44" s="635"/>
      <c r="BN44" s="635"/>
      <c r="BO44" s="635"/>
      <c r="BP44" s="635"/>
      <c r="BQ44" s="635"/>
      <c r="BR44" s="635"/>
      <c r="BS44" s="635"/>
      <c r="BT44" s="635"/>
      <c r="BU44" s="635"/>
      <c r="BV44" s="635"/>
      <c r="BW44" s="635"/>
      <c r="BX44" s="635"/>
      <c r="BY44" s="635"/>
      <c r="BZ44" s="635"/>
      <c r="CA44" s="635"/>
      <c r="CB44" s="635"/>
      <c r="CC44" s="636"/>
      <c r="CD44" s="637" t="s">
        <v>292</v>
      </c>
      <c r="CE44" s="638"/>
      <c r="CF44" s="615" t="s">
        <v>345</v>
      </c>
      <c r="CG44" s="616"/>
      <c r="CH44" s="616"/>
      <c r="CI44" s="616"/>
      <c r="CJ44" s="616"/>
      <c r="CK44" s="616"/>
      <c r="CL44" s="616"/>
      <c r="CM44" s="616"/>
      <c r="CN44" s="616"/>
      <c r="CO44" s="616"/>
      <c r="CP44" s="616"/>
      <c r="CQ44" s="617"/>
      <c r="CR44" s="618">
        <v>1089451</v>
      </c>
      <c r="CS44" s="619"/>
      <c r="CT44" s="619"/>
      <c r="CU44" s="619"/>
      <c r="CV44" s="619"/>
      <c r="CW44" s="619"/>
      <c r="CX44" s="619"/>
      <c r="CY44" s="620"/>
      <c r="CZ44" s="621">
        <v>17</v>
      </c>
      <c r="DA44" s="622"/>
      <c r="DB44" s="622"/>
      <c r="DC44" s="623"/>
      <c r="DD44" s="624">
        <v>45857</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x14ac:dyDescent="0.15">
      <c r="B45" s="635" t="s">
        <v>346</v>
      </c>
      <c r="C45" s="635"/>
      <c r="D45" s="635"/>
      <c r="E45" s="635"/>
      <c r="F45" s="635"/>
      <c r="G45" s="635"/>
      <c r="H45" s="635"/>
      <c r="I45" s="635"/>
      <c r="J45" s="635"/>
      <c r="K45" s="635"/>
      <c r="L45" s="635"/>
      <c r="M45" s="635"/>
      <c r="N45" s="635"/>
      <c r="O45" s="635"/>
      <c r="P45" s="635"/>
      <c r="Q45" s="635"/>
      <c r="R45" s="635"/>
      <c r="S45" s="635"/>
      <c r="T45" s="635"/>
      <c r="U45" s="635"/>
      <c r="V45" s="635"/>
      <c r="W45" s="635"/>
      <c r="X45" s="635"/>
      <c r="Y45" s="635"/>
      <c r="Z45" s="635"/>
      <c r="AA45" s="635"/>
      <c r="AB45" s="635"/>
      <c r="AC45" s="635"/>
      <c r="AD45" s="635"/>
      <c r="AE45" s="635"/>
      <c r="AF45" s="635"/>
      <c r="AG45" s="635"/>
      <c r="AH45" s="635"/>
      <c r="AI45" s="635"/>
      <c r="AJ45" s="635"/>
      <c r="AK45" s="635"/>
      <c r="AL45" s="635"/>
      <c r="AM45" s="635"/>
      <c r="AN45" s="635"/>
      <c r="AO45" s="635"/>
      <c r="AP45" s="635"/>
      <c r="AQ45" s="635"/>
      <c r="AR45" s="635"/>
      <c r="AS45" s="635"/>
      <c r="AT45" s="635"/>
      <c r="AU45" s="635"/>
      <c r="AV45" s="635"/>
      <c r="AW45" s="635"/>
      <c r="AX45" s="635"/>
      <c r="AY45" s="635"/>
      <c r="AZ45" s="635"/>
      <c r="BA45" s="635"/>
      <c r="BB45" s="635"/>
      <c r="BC45" s="635"/>
      <c r="BD45" s="635"/>
      <c r="BE45" s="635"/>
      <c r="BF45" s="635"/>
      <c r="BG45" s="635"/>
      <c r="BH45" s="635"/>
      <c r="BI45" s="635"/>
      <c r="BJ45" s="635"/>
      <c r="BK45" s="635"/>
      <c r="BL45" s="635"/>
      <c r="BM45" s="635"/>
      <c r="BN45" s="635"/>
      <c r="BO45" s="635"/>
      <c r="BP45" s="635"/>
      <c r="BQ45" s="635"/>
      <c r="BR45" s="635"/>
      <c r="BS45" s="635"/>
      <c r="BT45" s="635"/>
      <c r="BU45" s="635"/>
      <c r="BV45" s="635"/>
      <c r="BW45" s="635"/>
      <c r="BX45" s="635"/>
      <c r="BY45" s="635"/>
      <c r="BZ45" s="635"/>
      <c r="CA45" s="635"/>
      <c r="CB45" s="635"/>
      <c r="CC45" s="636"/>
      <c r="CD45" s="639"/>
      <c r="CE45" s="640"/>
      <c r="CF45" s="615" t="s">
        <v>347</v>
      </c>
      <c r="CG45" s="616"/>
      <c r="CH45" s="616"/>
      <c r="CI45" s="616"/>
      <c r="CJ45" s="616"/>
      <c r="CK45" s="616"/>
      <c r="CL45" s="616"/>
      <c r="CM45" s="616"/>
      <c r="CN45" s="616"/>
      <c r="CO45" s="616"/>
      <c r="CP45" s="616"/>
      <c r="CQ45" s="617"/>
      <c r="CR45" s="618">
        <v>681829</v>
      </c>
      <c r="CS45" s="631"/>
      <c r="CT45" s="631"/>
      <c r="CU45" s="631"/>
      <c r="CV45" s="631"/>
      <c r="CW45" s="631"/>
      <c r="CX45" s="631"/>
      <c r="CY45" s="632"/>
      <c r="CZ45" s="621">
        <v>10.6</v>
      </c>
      <c r="DA45" s="633"/>
      <c r="DB45" s="633"/>
      <c r="DC45" s="634"/>
      <c r="DD45" s="624">
        <v>1667</v>
      </c>
      <c r="DE45" s="631"/>
      <c r="DF45" s="631"/>
      <c r="DG45" s="631"/>
      <c r="DH45" s="631"/>
      <c r="DI45" s="631"/>
      <c r="DJ45" s="631"/>
      <c r="DK45" s="632"/>
      <c r="DL45" s="625"/>
      <c r="DM45" s="626"/>
      <c r="DN45" s="626"/>
      <c r="DO45" s="626"/>
      <c r="DP45" s="626"/>
      <c r="DQ45" s="626"/>
      <c r="DR45" s="626"/>
      <c r="DS45" s="626"/>
      <c r="DT45" s="626"/>
      <c r="DU45" s="626"/>
      <c r="DV45" s="627"/>
      <c r="DW45" s="628"/>
      <c r="DX45" s="629"/>
      <c r="DY45" s="629"/>
      <c r="DZ45" s="629"/>
      <c r="EA45" s="629"/>
      <c r="EB45" s="629"/>
      <c r="EC45" s="630"/>
    </row>
    <row r="46" spans="2:133" ht="11.25" customHeight="1" x14ac:dyDescent="0.15">
      <c r="B46" s="203"/>
      <c r="CD46" s="639"/>
      <c r="CE46" s="640"/>
      <c r="CF46" s="615" t="s">
        <v>348</v>
      </c>
      <c r="CG46" s="616"/>
      <c r="CH46" s="616"/>
      <c r="CI46" s="616"/>
      <c r="CJ46" s="616"/>
      <c r="CK46" s="616"/>
      <c r="CL46" s="616"/>
      <c r="CM46" s="616"/>
      <c r="CN46" s="616"/>
      <c r="CO46" s="616"/>
      <c r="CP46" s="616"/>
      <c r="CQ46" s="617"/>
      <c r="CR46" s="618">
        <v>143104</v>
      </c>
      <c r="CS46" s="619"/>
      <c r="CT46" s="619"/>
      <c r="CU46" s="619"/>
      <c r="CV46" s="619"/>
      <c r="CW46" s="619"/>
      <c r="CX46" s="619"/>
      <c r="CY46" s="620"/>
      <c r="CZ46" s="621">
        <v>2.2000000000000002</v>
      </c>
      <c r="DA46" s="622"/>
      <c r="DB46" s="622"/>
      <c r="DC46" s="623"/>
      <c r="DD46" s="624">
        <v>44136</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x14ac:dyDescent="0.15">
      <c r="B47" s="203"/>
      <c r="CD47" s="639"/>
      <c r="CE47" s="640"/>
      <c r="CF47" s="615" t="s">
        <v>349</v>
      </c>
      <c r="CG47" s="616"/>
      <c r="CH47" s="616"/>
      <c r="CI47" s="616"/>
      <c r="CJ47" s="616"/>
      <c r="CK47" s="616"/>
      <c r="CL47" s="616"/>
      <c r="CM47" s="616"/>
      <c r="CN47" s="616"/>
      <c r="CO47" s="616"/>
      <c r="CP47" s="616"/>
      <c r="CQ47" s="617"/>
      <c r="CR47" s="618">
        <v>2499</v>
      </c>
      <c r="CS47" s="631"/>
      <c r="CT47" s="631"/>
      <c r="CU47" s="631"/>
      <c r="CV47" s="631"/>
      <c r="CW47" s="631"/>
      <c r="CX47" s="631"/>
      <c r="CY47" s="632"/>
      <c r="CZ47" s="621">
        <v>0</v>
      </c>
      <c r="DA47" s="633"/>
      <c r="DB47" s="633"/>
      <c r="DC47" s="634"/>
      <c r="DD47" s="624">
        <v>1354</v>
      </c>
      <c r="DE47" s="631"/>
      <c r="DF47" s="631"/>
      <c r="DG47" s="631"/>
      <c r="DH47" s="631"/>
      <c r="DI47" s="631"/>
      <c r="DJ47" s="631"/>
      <c r="DK47" s="632"/>
      <c r="DL47" s="625"/>
      <c r="DM47" s="626"/>
      <c r="DN47" s="626"/>
      <c r="DO47" s="626"/>
      <c r="DP47" s="626"/>
      <c r="DQ47" s="626"/>
      <c r="DR47" s="626"/>
      <c r="DS47" s="626"/>
      <c r="DT47" s="626"/>
      <c r="DU47" s="626"/>
      <c r="DV47" s="627"/>
      <c r="DW47" s="628"/>
      <c r="DX47" s="629"/>
      <c r="DY47" s="629"/>
      <c r="DZ47" s="629"/>
      <c r="EA47" s="629"/>
      <c r="EB47" s="629"/>
      <c r="EC47" s="630"/>
    </row>
    <row r="48" spans="2:133" x14ac:dyDescent="0.15">
      <c r="B48" s="203"/>
      <c r="CD48" s="641"/>
      <c r="CE48" s="642"/>
      <c r="CF48" s="615" t="s">
        <v>350</v>
      </c>
      <c r="CG48" s="616"/>
      <c r="CH48" s="616"/>
      <c r="CI48" s="616"/>
      <c r="CJ48" s="616"/>
      <c r="CK48" s="616"/>
      <c r="CL48" s="616"/>
      <c r="CM48" s="616"/>
      <c r="CN48" s="616"/>
      <c r="CO48" s="616"/>
      <c r="CP48" s="616"/>
      <c r="CQ48" s="617"/>
      <c r="CR48" s="618" t="s">
        <v>122</v>
      </c>
      <c r="CS48" s="619"/>
      <c r="CT48" s="619"/>
      <c r="CU48" s="619"/>
      <c r="CV48" s="619"/>
      <c r="CW48" s="619"/>
      <c r="CX48" s="619"/>
      <c r="CY48" s="620"/>
      <c r="CZ48" s="621" t="s">
        <v>122</v>
      </c>
      <c r="DA48" s="622"/>
      <c r="DB48" s="622"/>
      <c r="DC48" s="623"/>
      <c r="DD48" s="624" t="s">
        <v>122</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2:133" ht="11.25" customHeight="1" x14ac:dyDescent="0.15">
      <c r="B49" s="203"/>
      <c r="CD49" s="599" t="s">
        <v>351</v>
      </c>
      <c r="CE49" s="600"/>
      <c r="CF49" s="600"/>
      <c r="CG49" s="600"/>
      <c r="CH49" s="600"/>
      <c r="CI49" s="600"/>
      <c r="CJ49" s="600"/>
      <c r="CK49" s="600"/>
      <c r="CL49" s="600"/>
      <c r="CM49" s="600"/>
      <c r="CN49" s="600"/>
      <c r="CO49" s="600"/>
      <c r="CP49" s="600"/>
      <c r="CQ49" s="601"/>
      <c r="CR49" s="602">
        <v>6425703</v>
      </c>
      <c r="CS49" s="603"/>
      <c r="CT49" s="603"/>
      <c r="CU49" s="603"/>
      <c r="CV49" s="603"/>
      <c r="CW49" s="603"/>
      <c r="CX49" s="603"/>
      <c r="CY49" s="604"/>
      <c r="CZ49" s="605">
        <v>100</v>
      </c>
      <c r="DA49" s="606"/>
      <c r="DB49" s="606"/>
      <c r="DC49" s="607"/>
      <c r="DD49" s="608">
        <v>4050451</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sheetData>
  <sheetProtection algorithmName="SHA-512" hashValue="8jnKSHIlvY+7UTCjRVHU8qgyFvrXMkDffcQQBN2k5iWLVd0r0XJDHOpHtJMfMR/l+kJGS20BxeM5Jzustw+T/g==" saltValue="wALhgB9JyBJOhIifLxCbd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Y1" zoomScale="70" zoomScaleNormal="25" zoomScaleSheetLayoutView="70" workbookViewId="0">
      <selection activeCell="CH14" sqref="CH14:CL14"/>
    </sheetView>
  </sheetViews>
  <sheetFormatPr defaultColWidth="0" defaultRowHeight="13.5" zeroHeight="1" x14ac:dyDescent="0.15"/>
  <cols>
    <col min="1" max="130" width="2.75" style="209" customWidth="1"/>
    <col min="131" max="131" width="1.625" style="209" customWidth="1"/>
    <col min="132" max="16384" width="9" style="209" hidden="1"/>
  </cols>
  <sheetData>
    <row r="1" spans="1:131" ht="11.25" customHeight="1" thickBot="1" x14ac:dyDescent="0.2">
      <c r="A1" s="205"/>
      <c r="B1" s="205"/>
      <c r="C1" s="205"/>
      <c r="D1" s="205"/>
      <c r="E1" s="205"/>
      <c r="F1" s="205"/>
      <c r="G1" s="205"/>
      <c r="H1" s="205"/>
      <c r="I1" s="205"/>
      <c r="J1" s="205"/>
      <c r="K1" s="205"/>
      <c r="L1" s="205"/>
      <c r="M1" s="205"/>
      <c r="N1" s="206"/>
      <c r="O1" s="206"/>
      <c r="P1" s="206"/>
      <c r="Q1" s="206"/>
      <c r="R1" s="206"/>
      <c r="S1" s="206"/>
      <c r="T1" s="206"/>
      <c r="U1" s="206"/>
      <c r="V1" s="206"/>
      <c r="W1" s="206"/>
      <c r="X1" s="206"/>
      <c r="Y1" s="206"/>
      <c r="Z1" s="206"/>
      <c r="AA1" s="206"/>
      <c r="AB1" s="206"/>
      <c r="AC1" s="206"/>
      <c r="AD1" s="206"/>
      <c r="AE1" s="206"/>
      <c r="AF1" s="206"/>
      <c r="AG1" s="206"/>
      <c r="AH1" s="206"/>
      <c r="AI1" s="206"/>
      <c r="AJ1" s="206"/>
      <c r="AK1" s="206"/>
      <c r="AL1" s="206"/>
      <c r="AM1" s="206"/>
      <c r="AN1" s="206"/>
      <c r="AO1" s="206"/>
      <c r="AP1" s="206"/>
      <c r="AQ1" s="206"/>
      <c r="AR1" s="206"/>
      <c r="AS1" s="206"/>
      <c r="AT1" s="206"/>
      <c r="AU1" s="206"/>
      <c r="AV1" s="206"/>
      <c r="AW1" s="206"/>
      <c r="AX1" s="206"/>
      <c r="AY1" s="206"/>
      <c r="AZ1" s="206"/>
      <c r="BA1" s="206"/>
      <c r="BB1" s="206"/>
      <c r="BC1" s="206"/>
      <c r="BD1" s="206"/>
      <c r="BE1" s="206"/>
      <c r="BF1" s="206"/>
      <c r="BG1" s="206"/>
      <c r="BH1" s="206"/>
      <c r="BI1" s="206"/>
      <c r="BJ1" s="206"/>
      <c r="BK1" s="206"/>
      <c r="BL1" s="206"/>
      <c r="BM1" s="206"/>
      <c r="BN1" s="206"/>
      <c r="BO1" s="206"/>
      <c r="BP1" s="206"/>
      <c r="BQ1" s="206"/>
      <c r="BR1" s="206"/>
      <c r="BS1" s="206"/>
      <c r="BT1" s="206"/>
      <c r="BU1" s="206"/>
      <c r="BV1" s="206"/>
      <c r="BW1" s="206"/>
      <c r="BX1" s="206"/>
      <c r="BY1" s="206"/>
      <c r="BZ1" s="206"/>
      <c r="CA1" s="206"/>
      <c r="CB1" s="206"/>
      <c r="CC1" s="206"/>
      <c r="CD1" s="206"/>
      <c r="CE1" s="206"/>
      <c r="CF1" s="206"/>
      <c r="CG1" s="206"/>
      <c r="CH1" s="206"/>
      <c r="CI1" s="206"/>
      <c r="CJ1" s="206"/>
      <c r="CK1" s="206"/>
      <c r="CL1" s="206"/>
      <c r="CM1" s="206"/>
      <c r="CN1" s="206"/>
      <c r="CO1" s="206"/>
      <c r="CP1" s="206"/>
      <c r="CQ1" s="206"/>
      <c r="CR1" s="206"/>
      <c r="CS1" s="206"/>
      <c r="CT1" s="206"/>
      <c r="CU1" s="206"/>
      <c r="CV1" s="206"/>
      <c r="CW1" s="206"/>
      <c r="CX1" s="206"/>
      <c r="CY1" s="206"/>
      <c r="CZ1" s="206"/>
      <c r="DA1" s="206"/>
      <c r="DB1" s="206"/>
      <c r="DC1" s="206"/>
      <c r="DD1" s="206"/>
      <c r="DE1" s="206"/>
      <c r="DF1" s="206"/>
      <c r="DG1" s="206"/>
      <c r="DH1" s="206"/>
      <c r="DI1" s="206"/>
      <c r="DJ1" s="206"/>
      <c r="DK1" s="206"/>
      <c r="DL1" s="206"/>
      <c r="DM1" s="206"/>
      <c r="DN1" s="206"/>
      <c r="DO1" s="206"/>
      <c r="DP1" s="206"/>
      <c r="DQ1" s="207"/>
      <c r="DR1" s="207"/>
      <c r="DS1" s="207"/>
      <c r="DT1" s="207"/>
      <c r="DU1" s="207"/>
      <c r="DV1" s="207"/>
      <c r="DW1" s="207"/>
      <c r="DX1" s="207"/>
      <c r="DY1" s="207"/>
      <c r="DZ1" s="207"/>
      <c r="EA1" s="208"/>
    </row>
    <row r="2" spans="1:131" ht="26.25" customHeight="1" thickBot="1" x14ac:dyDescent="0.2">
      <c r="A2" s="718" t="s">
        <v>352</v>
      </c>
      <c r="B2" s="718"/>
      <c r="C2" s="718"/>
      <c r="D2" s="718"/>
      <c r="E2" s="718"/>
      <c r="F2" s="718"/>
      <c r="G2" s="718"/>
      <c r="H2" s="718"/>
      <c r="I2" s="718"/>
      <c r="J2" s="718"/>
      <c r="K2" s="718"/>
      <c r="L2" s="718"/>
      <c r="M2" s="718"/>
      <c r="N2" s="718"/>
      <c r="O2" s="718"/>
      <c r="P2" s="718"/>
      <c r="Q2" s="718"/>
      <c r="R2" s="718"/>
      <c r="S2" s="718"/>
      <c r="T2" s="718"/>
      <c r="U2" s="718"/>
      <c r="V2" s="718"/>
      <c r="W2" s="718"/>
      <c r="X2" s="718"/>
      <c r="Y2" s="718"/>
      <c r="Z2" s="718"/>
      <c r="AA2" s="718"/>
      <c r="AB2" s="718"/>
      <c r="AC2" s="718"/>
      <c r="AD2" s="718"/>
      <c r="AE2" s="718"/>
      <c r="AF2" s="718"/>
      <c r="AG2" s="718"/>
      <c r="AH2" s="718"/>
      <c r="AI2" s="718"/>
      <c r="AJ2" s="718"/>
      <c r="AK2" s="718"/>
      <c r="AL2" s="718"/>
      <c r="AM2" s="718"/>
      <c r="AN2" s="718"/>
      <c r="AO2" s="718"/>
      <c r="AP2" s="718"/>
      <c r="AQ2" s="718"/>
      <c r="AR2" s="718"/>
      <c r="AS2" s="718"/>
      <c r="AT2" s="718"/>
      <c r="AU2" s="718"/>
      <c r="AV2" s="718"/>
      <c r="AW2" s="718"/>
      <c r="AX2" s="718"/>
      <c r="AY2" s="718"/>
      <c r="AZ2" s="718"/>
      <c r="BA2" s="718"/>
      <c r="BB2" s="718"/>
      <c r="BC2" s="718"/>
      <c r="BD2" s="718"/>
      <c r="BE2" s="718"/>
      <c r="BF2" s="718"/>
      <c r="BG2" s="718"/>
      <c r="BH2" s="718"/>
      <c r="BI2" s="718"/>
      <c r="BJ2" s="206"/>
      <c r="BK2" s="206"/>
      <c r="BL2" s="206"/>
      <c r="BM2" s="206"/>
      <c r="BN2" s="206"/>
      <c r="BO2" s="206"/>
      <c r="BP2" s="206"/>
      <c r="BQ2" s="206"/>
      <c r="BR2" s="206"/>
      <c r="BS2" s="206"/>
      <c r="BT2" s="206"/>
      <c r="BU2" s="206"/>
      <c r="BV2" s="206"/>
      <c r="BW2" s="206"/>
      <c r="BX2" s="206"/>
      <c r="BY2" s="206"/>
      <c r="BZ2" s="206"/>
      <c r="CA2" s="206"/>
      <c r="CB2" s="206"/>
      <c r="CC2" s="206"/>
      <c r="CD2" s="206"/>
      <c r="CE2" s="206"/>
      <c r="CF2" s="206"/>
      <c r="CG2" s="206"/>
      <c r="CH2" s="206"/>
      <c r="CI2" s="206"/>
      <c r="CJ2" s="206"/>
      <c r="CK2" s="206"/>
      <c r="CL2" s="206"/>
      <c r="CM2" s="206"/>
      <c r="CN2" s="206"/>
      <c r="CO2" s="206"/>
      <c r="CP2" s="206"/>
      <c r="CQ2" s="206"/>
      <c r="CR2" s="206"/>
      <c r="CS2" s="206"/>
      <c r="CT2" s="206"/>
      <c r="CU2" s="206"/>
      <c r="CV2" s="206"/>
      <c r="CW2" s="206"/>
      <c r="CX2" s="206"/>
      <c r="CY2" s="206"/>
      <c r="CZ2" s="206"/>
      <c r="DA2" s="206"/>
      <c r="DB2" s="206"/>
      <c r="DC2" s="206"/>
      <c r="DD2" s="206"/>
      <c r="DE2" s="206"/>
      <c r="DF2" s="206"/>
      <c r="DG2" s="206"/>
      <c r="DH2" s="206"/>
      <c r="DI2" s="206"/>
      <c r="DJ2" s="719" t="s">
        <v>353</v>
      </c>
      <c r="DK2" s="720"/>
      <c r="DL2" s="720"/>
      <c r="DM2" s="720"/>
      <c r="DN2" s="720"/>
      <c r="DO2" s="721"/>
      <c r="DP2" s="206"/>
      <c r="DQ2" s="719" t="s">
        <v>354</v>
      </c>
      <c r="DR2" s="720"/>
      <c r="DS2" s="720"/>
      <c r="DT2" s="720"/>
      <c r="DU2" s="720"/>
      <c r="DV2" s="720"/>
      <c r="DW2" s="720"/>
      <c r="DX2" s="720"/>
      <c r="DY2" s="720"/>
      <c r="DZ2" s="721"/>
      <c r="EA2" s="208"/>
    </row>
    <row r="3" spans="1:131" ht="11.25" customHeight="1" x14ac:dyDescent="0.15">
      <c r="A3" s="206"/>
      <c r="B3" s="206"/>
      <c r="C3" s="206"/>
      <c r="D3" s="206"/>
      <c r="E3" s="206"/>
      <c r="F3" s="206"/>
      <c r="G3" s="206"/>
      <c r="H3" s="206"/>
      <c r="I3" s="206"/>
      <c r="J3" s="206"/>
      <c r="K3" s="206"/>
      <c r="L3" s="206"/>
      <c r="M3" s="206"/>
      <c r="N3" s="206"/>
      <c r="O3" s="206"/>
      <c r="P3" s="206"/>
      <c r="Q3" s="206"/>
      <c r="R3" s="206"/>
      <c r="S3" s="206"/>
      <c r="T3" s="206"/>
      <c r="U3" s="206"/>
      <c r="V3" s="206"/>
      <c r="W3" s="206"/>
      <c r="X3" s="206"/>
      <c r="Y3" s="206"/>
      <c r="Z3" s="206"/>
      <c r="AA3" s="206"/>
      <c r="AB3" s="206"/>
      <c r="AC3" s="206"/>
      <c r="AD3" s="206"/>
      <c r="AE3" s="206"/>
      <c r="AF3" s="206"/>
      <c r="AG3" s="206"/>
      <c r="AH3" s="206"/>
      <c r="AI3" s="206"/>
      <c r="AJ3" s="206"/>
      <c r="AK3" s="206"/>
      <c r="AL3" s="206"/>
      <c r="AM3" s="206"/>
      <c r="AN3" s="206"/>
      <c r="AO3" s="206"/>
      <c r="AP3" s="206"/>
      <c r="AQ3" s="206"/>
      <c r="AR3" s="206"/>
      <c r="AS3" s="206"/>
      <c r="AT3" s="206"/>
      <c r="AU3" s="206"/>
      <c r="AV3" s="206"/>
      <c r="AW3" s="206"/>
      <c r="AX3" s="206"/>
      <c r="AY3" s="206"/>
      <c r="AZ3" s="206"/>
      <c r="BA3" s="206"/>
      <c r="BB3" s="206"/>
      <c r="BC3" s="206"/>
      <c r="BD3" s="206"/>
      <c r="BE3" s="206"/>
      <c r="BF3" s="206"/>
      <c r="BG3" s="206"/>
      <c r="BH3" s="206"/>
      <c r="BI3" s="206"/>
      <c r="BJ3" s="206"/>
      <c r="BK3" s="206"/>
      <c r="BL3" s="206"/>
      <c r="BM3" s="206"/>
      <c r="BN3" s="206"/>
      <c r="BO3" s="206"/>
      <c r="BP3" s="206"/>
      <c r="BQ3" s="206"/>
      <c r="BR3" s="206"/>
      <c r="BS3" s="206"/>
      <c r="BT3" s="206"/>
      <c r="BU3" s="206"/>
      <c r="BV3" s="206"/>
      <c r="BW3" s="206"/>
      <c r="BX3" s="206"/>
      <c r="BY3" s="206"/>
      <c r="BZ3" s="206"/>
      <c r="CA3" s="206"/>
      <c r="CB3" s="206"/>
      <c r="CC3" s="206"/>
      <c r="CD3" s="206"/>
      <c r="CE3" s="206"/>
      <c r="CF3" s="206"/>
      <c r="CG3" s="206"/>
      <c r="CH3" s="206"/>
      <c r="CI3" s="206"/>
      <c r="CJ3" s="206"/>
      <c r="CK3" s="206"/>
      <c r="CL3" s="206"/>
      <c r="CM3" s="206"/>
      <c r="CN3" s="206"/>
      <c r="CO3" s="206"/>
      <c r="CP3" s="206"/>
      <c r="CQ3" s="206"/>
      <c r="CR3" s="206"/>
      <c r="CS3" s="206"/>
      <c r="CT3" s="206"/>
      <c r="CU3" s="206"/>
      <c r="CV3" s="206"/>
      <c r="CW3" s="206"/>
      <c r="CX3" s="206"/>
      <c r="CY3" s="206"/>
      <c r="CZ3" s="206"/>
      <c r="DA3" s="206"/>
      <c r="DB3" s="206"/>
      <c r="DC3" s="206"/>
      <c r="DD3" s="206"/>
      <c r="DE3" s="206"/>
      <c r="DF3" s="206"/>
      <c r="DG3" s="206"/>
      <c r="DH3" s="206"/>
      <c r="DI3" s="206"/>
      <c r="DJ3" s="206"/>
      <c r="DK3" s="206"/>
      <c r="DL3" s="206"/>
      <c r="DM3" s="206"/>
      <c r="DN3" s="206"/>
      <c r="DO3" s="206"/>
      <c r="DP3" s="206"/>
      <c r="DQ3" s="206"/>
      <c r="DR3" s="206"/>
      <c r="DS3" s="206"/>
      <c r="DT3" s="206"/>
      <c r="DU3" s="206"/>
      <c r="DV3" s="206"/>
      <c r="DW3" s="206"/>
      <c r="DX3" s="206"/>
      <c r="DY3" s="206"/>
      <c r="DZ3" s="206"/>
      <c r="EA3" s="208"/>
    </row>
    <row r="4" spans="1:131" s="212" customFormat="1" ht="26.25" customHeight="1" thickBot="1" x14ac:dyDescent="0.2">
      <c r="A4" s="722" t="s">
        <v>355</v>
      </c>
      <c r="B4" s="722"/>
      <c r="C4" s="722"/>
      <c r="D4" s="722"/>
      <c r="E4" s="722"/>
      <c r="F4" s="722"/>
      <c r="G4" s="722"/>
      <c r="H4" s="722"/>
      <c r="I4" s="722"/>
      <c r="J4" s="722"/>
      <c r="K4" s="722"/>
      <c r="L4" s="722"/>
      <c r="M4" s="722"/>
      <c r="N4" s="722"/>
      <c r="O4" s="722"/>
      <c r="P4" s="722"/>
      <c r="Q4" s="722"/>
      <c r="R4" s="722"/>
      <c r="S4" s="722"/>
      <c r="T4" s="722"/>
      <c r="U4" s="722"/>
      <c r="V4" s="722"/>
      <c r="W4" s="722"/>
      <c r="X4" s="722"/>
      <c r="Y4" s="722"/>
      <c r="Z4" s="722"/>
      <c r="AA4" s="722"/>
      <c r="AB4" s="722"/>
      <c r="AC4" s="722"/>
      <c r="AD4" s="722"/>
      <c r="AE4" s="722"/>
      <c r="AF4" s="722"/>
      <c r="AG4" s="722"/>
      <c r="AH4" s="722"/>
      <c r="AI4" s="722"/>
      <c r="AJ4" s="722"/>
      <c r="AK4" s="722"/>
      <c r="AL4" s="722"/>
      <c r="AM4" s="722"/>
      <c r="AN4" s="722"/>
      <c r="AO4" s="722"/>
      <c r="AP4" s="722"/>
      <c r="AQ4" s="722"/>
      <c r="AR4" s="722"/>
      <c r="AS4" s="722"/>
      <c r="AT4" s="722"/>
      <c r="AU4" s="722"/>
      <c r="AV4" s="722"/>
      <c r="AW4" s="722"/>
      <c r="AX4" s="722"/>
      <c r="AY4" s="722"/>
      <c r="AZ4" s="352"/>
      <c r="BA4" s="352"/>
      <c r="BB4" s="352"/>
      <c r="BC4" s="352"/>
      <c r="BD4" s="352"/>
      <c r="BE4" s="210"/>
      <c r="BF4" s="210"/>
      <c r="BG4" s="210"/>
      <c r="BH4" s="210"/>
      <c r="BI4" s="210"/>
      <c r="BJ4" s="210"/>
      <c r="BK4" s="210"/>
      <c r="BL4" s="210"/>
      <c r="BM4" s="210"/>
      <c r="BN4" s="210"/>
      <c r="BO4" s="210"/>
      <c r="BP4" s="210"/>
      <c r="BQ4" s="723" t="s">
        <v>356</v>
      </c>
      <c r="BR4" s="723"/>
      <c r="BS4" s="723"/>
      <c r="BT4" s="723"/>
      <c r="BU4" s="723"/>
      <c r="BV4" s="723"/>
      <c r="BW4" s="723"/>
      <c r="BX4" s="723"/>
      <c r="BY4" s="723"/>
      <c r="BZ4" s="723"/>
      <c r="CA4" s="723"/>
      <c r="CB4" s="723"/>
      <c r="CC4" s="723"/>
      <c r="CD4" s="723"/>
      <c r="CE4" s="723"/>
      <c r="CF4" s="723"/>
      <c r="CG4" s="723"/>
      <c r="CH4" s="723"/>
      <c r="CI4" s="723"/>
      <c r="CJ4" s="723"/>
      <c r="CK4" s="723"/>
      <c r="CL4" s="723"/>
      <c r="CM4" s="723"/>
      <c r="CN4" s="723"/>
      <c r="CO4" s="723"/>
      <c r="CP4" s="723"/>
      <c r="CQ4" s="723"/>
      <c r="CR4" s="723"/>
      <c r="CS4" s="723"/>
      <c r="CT4" s="723"/>
      <c r="CU4" s="723"/>
      <c r="CV4" s="723"/>
      <c r="CW4" s="723"/>
      <c r="CX4" s="723"/>
      <c r="CY4" s="723"/>
      <c r="CZ4" s="723"/>
      <c r="DA4" s="723"/>
      <c r="DB4" s="723"/>
      <c r="DC4" s="723"/>
      <c r="DD4" s="723"/>
      <c r="DE4" s="723"/>
      <c r="DF4" s="723"/>
      <c r="DG4" s="723"/>
      <c r="DH4" s="723"/>
      <c r="DI4" s="723"/>
      <c r="DJ4" s="723"/>
      <c r="DK4" s="723"/>
      <c r="DL4" s="723"/>
      <c r="DM4" s="723"/>
      <c r="DN4" s="723"/>
      <c r="DO4" s="723"/>
      <c r="DP4" s="723"/>
      <c r="DQ4" s="723"/>
      <c r="DR4" s="723"/>
      <c r="DS4" s="723"/>
      <c r="DT4" s="723"/>
      <c r="DU4" s="723"/>
      <c r="DV4" s="723"/>
      <c r="DW4" s="723"/>
      <c r="DX4" s="723"/>
      <c r="DY4" s="723"/>
      <c r="DZ4" s="723"/>
      <c r="EA4" s="211"/>
    </row>
    <row r="5" spans="1:131" s="212" customFormat="1" ht="26.25" customHeight="1" x14ac:dyDescent="0.15">
      <c r="A5" s="724" t="s">
        <v>357</v>
      </c>
      <c r="B5" s="725"/>
      <c r="C5" s="725"/>
      <c r="D5" s="725"/>
      <c r="E5" s="725"/>
      <c r="F5" s="725"/>
      <c r="G5" s="725"/>
      <c r="H5" s="725"/>
      <c r="I5" s="725"/>
      <c r="J5" s="725"/>
      <c r="K5" s="725"/>
      <c r="L5" s="725"/>
      <c r="M5" s="725"/>
      <c r="N5" s="725"/>
      <c r="O5" s="725"/>
      <c r="P5" s="726"/>
      <c r="Q5" s="730" t="s">
        <v>358</v>
      </c>
      <c r="R5" s="731"/>
      <c r="S5" s="731"/>
      <c r="T5" s="731"/>
      <c r="U5" s="732"/>
      <c r="V5" s="730" t="s">
        <v>359</v>
      </c>
      <c r="W5" s="731"/>
      <c r="X5" s="731"/>
      <c r="Y5" s="731"/>
      <c r="Z5" s="732"/>
      <c r="AA5" s="730" t="s">
        <v>360</v>
      </c>
      <c r="AB5" s="731"/>
      <c r="AC5" s="731"/>
      <c r="AD5" s="731"/>
      <c r="AE5" s="731"/>
      <c r="AF5" s="736" t="s">
        <v>361</v>
      </c>
      <c r="AG5" s="731"/>
      <c r="AH5" s="731"/>
      <c r="AI5" s="731"/>
      <c r="AJ5" s="737"/>
      <c r="AK5" s="731" t="s">
        <v>362</v>
      </c>
      <c r="AL5" s="731"/>
      <c r="AM5" s="731"/>
      <c r="AN5" s="731"/>
      <c r="AO5" s="732"/>
      <c r="AP5" s="730" t="s">
        <v>363</v>
      </c>
      <c r="AQ5" s="731"/>
      <c r="AR5" s="731"/>
      <c r="AS5" s="731"/>
      <c r="AT5" s="732"/>
      <c r="AU5" s="730" t="s">
        <v>364</v>
      </c>
      <c r="AV5" s="731"/>
      <c r="AW5" s="731"/>
      <c r="AX5" s="731"/>
      <c r="AY5" s="737"/>
      <c r="AZ5" s="352"/>
      <c r="BA5" s="352"/>
      <c r="BB5" s="352"/>
      <c r="BC5" s="352"/>
      <c r="BD5" s="352"/>
      <c r="BE5" s="210"/>
      <c r="BF5" s="210"/>
      <c r="BG5" s="210"/>
      <c r="BH5" s="210"/>
      <c r="BI5" s="210"/>
      <c r="BJ5" s="210"/>
      <c r="BK5" s="210"/>
      <c r="BL5" s="210"/>
      <c r="BM5" s="210"/>
      <c r="BN5" s="210"/>
      <c r="BO5" s="210"/>
      <c r="BP5" s="210"/>
      <c r="BQ5" s="724" t="s">
        <v>365</v>
      </c>
      <c r="BR5" s="725"/>
      <c r="BS5" s="725"/>
      <c r="BT5" s="725"/>
      <c r="BU5" s="725"/>
      <c r="BV5" s="725"/>
      <c r="BW5" s="725"/>
      <c r="BX5" s="725"/>
      <c r="BY5" s="725"/>
      <c r="BZ5" s="725"/>
      <c r="CA5" s="725"/>
      <c r="CB5" s="725"/>
      <c r="CC5" s="725"/>
      <c r="CD5" s="725"/>
      <c r="CE5" s="725"/>
      <c r="CF5" s="725"/>
      <c r="CG5" s="726"/>
      <c r="CH5" s="730" t="s">
        <v>366</v>
      </c>
      <c r="CI5" s="731"/>
      <c r="CJ5" s="731"/>
      <c r="CK5" s="731"/>
      <c r="CL5" s="732"/>
      <c r="CM5" s="730" t="s">
        <v>367</v>
      </c>
      <c r="CN5" s="731"/>
      <c r="CO5" s="731"/>
      <c r="CP5" s="731"/>
      <c r="CQ5" s="732"/>
      <c r="CR5" s="730" t="s">
        <v>368</v>
      </c>
      <c r="CS5" s="731"/>
      <c r="CT5" s="731"/>
      <c r="CU5" s="731"/>
      <c r="CV5" s="732"/>
      <c r="CW5" s="730" t="s">
        <v>369</v>
      </c>
      <c r="CX5" s="731"/>
      <c r="CY5" s="731"/>
      <c r="CZ5" s="731"/>
      <c r="DA5" s="732"/>
      <c r="DB5" s="730" t="s">
        <v>370</v>
      </c>
      <c r="DC5" s="731"/>
      <c r="DD5" s="731"/>
      <c r="DE5" s="731"/>
      <c r="DF5" s="732"/>
      <c r="DG5" s="760" t="s">
        <v>371</v>
      </c>
      <c r="DH5" s="761"/>
      <c r="DI5" s="761"/>
      <c r="DJ5" s="761"/>
      <c r="DK5" s="762"/>
      <c r="DL5" s="760" t="s">
        <v>372</v>
      </c>
      <c r="DM5" s="761"/>
      <c r="DN5" s="761"/>
      <c r="DO5" s="761"/>
      <c r="DP5" s="762"/>
      <c r="DQ5" s="730" t="s">
        <v>373</v>
      </c>
      <c r="DR5" s="731"/>
      <c r="DS5" s="731"/>
      <c r="DT5" s="731"/>
      <c r="DU5" s="732"/>
      <c r="DV5" s="730" t="s">
        <v>364</v>
      </c>
      <c r="DW5" s="731"/>
      <c r="DX5" s="731"/>
      <c r="DY5" s="731"/>
      <c r="DZ5" s="737"/>
      <c r="EA5" s="211"/>
    </row>
    <row r="6" spans="1:131" s="212" customFormat="1" ht="26.25" customHeight="1" thickBot="1" x14ac:dyDescent="0.2">
      <c r="A6" s="727"/>
      <c r="B6" s="728"/>
      <c r="C6" s="728"/>
      <c r="D6" s="728"/>
      <c r="E6" s="728"/>
      <c r="F6" s="728"/>
      <c r="G6" s="728"/>
      <c r="H6" s="728"/>
      <c r="I6" s="728"/>
      <c r="J6" s="728"/>
      <c r="K6" s="728"/>
      <c r="L6" s="728"/>
      <c r="M6" s="728"/>
      <c r="N6" s="728"/>
      <c r="O6" s="728"/>
      <c r="P6" s="729"/>
      <c r="Q6" s="733"/>
      <c r="R6" s="734"/>
      <c r="S6" s="734"/>
      <c r="T6" s="734"/>
      <c r="U6" s="735"/>
      <c r="V6" s="733"/>
      <c r="W6" s="734"/>
      <c r="X6" s="734"/>
      <c r="Y6" s="734"/>
      <c r="Z6" s="735"/>
      <c r="AA6" s="733"/>
      <c r="AB6" s="734"/>
      <c r="AC6" s="734"/>
      <c r="AD6" s="734"/>
      <c r="AE6" s="734"/>
      <c r="AF6" s="738"/>
      <c r="AG6" s="734"/>
      <c r="AH6" s="734"/>
      <c r="AI6" s="734"/>
      <c r="AJ6" s="739"/>
      <c r="AK6" s="734"/>
      <c r="AL6" s="734"/>
      <c r="AM6" s="734"/>
      <c r="AN6" s="734"/>
      <c r="AO6" s="735"/>
      <c r="AP6" s="733"/>
      <c r="AQ6" s="734"/>
      <c r="AR6" s="734"/>
      <c r="AS6" s="734"/>
      <c r="AT6" s="735"/>
      <c r="AU6" s="733"/>
      <c r="AV6" s="734"/>
      <c r="AW6" s="734"/>
      <c r="AX6" s="734"/>
      <c r="AY6" s="739"/>
      <c r="AZ6" s="352"/>
      <c r="BA6" s="352"/>
      <c r="BB6" s="352"/>
      <c r="BC6" s="352"/>
      <c r="BD6" s="352"/>
      <c r="BE6" s="210"/>
      <c r="BF6" s="210"/>
      <c r="BG6" s="210"/>
      <c r="BH6" s="210"/>
      <c r="BI6" s="210"/>
      <c r="BJ6" s="210"/>
      <c r="BK6" s="210"/>
      <c r="BL6" s="210"/>
      <c r="BM6" s="210"/>
      <c r="BN6" s="210"/>
      <c r="BO6" s="210"/>
      <c r="BP6" s="210"/>
      <c r="BQ6" s="727"/>
      <c r="BR6" s="728"/>
      <c r="BS6" s="728"/>
      <c r="BT6" s="728"/>
      <c r="BU6" s="728"/>
      <c r="BV6" s="728"/>
      <c r="BW6" s="728"/>
      <c r="BX6" s="728"/>
      <c r="BY6" s="728"/>
      <c r="BZ6" s="728"/>
      <c r="CA6" s="728"/>
      <c r="CB6" s="728"/>
      <c r="CC6" s="728"/>
      <c r="CD6" s="728"/>
      <c r="CE6" s="728"/>
      <c r="CF6" s="728"/>
      <c r="CG6" s="729"/>
      <c r="CH6" s="733"/>
      <c r="CI6" s="734"/>
      <c r="CJ6" s="734"/>
      <c r="CK6" s="734"/>
      <c r="CL6" s="735"/>
      <c r="CM6" s="733"/>
      <c r="CN6" s="734"/>
      <c r="CO6" s="734"/>
      <c r="CP6" s="734"/>
      <c r="CQ6" s="735"/>
      <c r="CR6" s="733"/>
      <c r="CS6" s="734"/>
      <c r="CT6" s="734"/>
      <c r="CU6" s="734"/>
      <c r="CV6" s="735"/>
      <c r="CW6" s="733"/>
      <c r="CX6" s="734"/>
      <c r="CY6" s="734"/>
      <c r="CZ6" s="734"/>
      <c r="DA6" s="735"/>
      <c r="DB6" s="733"/>
      <c r="DC6" s="734"/>
      <c r="DD6" s="734"/>
      <c r="DE6" s="734"/>
      <c r="DF6" s="735"/>
      <c r="DG6" s="763"/>
      <c r="DH6" s="764"/>
      <c r="DI6" s="764"/>
      <c r="DJ6" s="764"/>
      <c r="DK6" s="765"/>
      <c r="DL6" s="763"/>
      <c r="DM6" s="764"/>
      <c r="DN6" s="764"/>
      <c r="DO6" s="764"/>
      <c r="DP6" s="765"/>
      <c r="DQ6" s="733"/>
      <c r="DR6" s="734"/>
      <c r="DS6" s="734"/>
      <c r="DT6" s="734"/>
      <c r="DU6" s="735"/>
      <c r="DV6" s="733"/>
      <c r="DW6" s="734"/>
      <c r="DX6" s="734"/>
      <c r="DY6" s="734"/>
      <c r="DZ6" s="739"/>
      <c r="EA6" s="211"/>
    </row>
    <row r="7" spans="1:131" s="212" customFormat="1" ht="26.25" customHeight="1" thickTop="1" x14ac:dyDescent="0.15">
      <c r="A7" s="213">
        <v>1</v>
      </c>
      <c r="B7" s="746" t="s">
        <v>374</v>
      </c>
      <c r="C7" s="747"/>
      <c r="D7" s="747"/>
      <c r="E7" s="747"/>
      <c r="F7" s="747"/>
      <c r="G7" s="747"/>
      <c r="H7" s="747"/>
      <c r="I7" s="747"/>
      <c r="J7" s="747"/>
      <c r="K7" s="747"/>
      <c r="L7" s="747"/>
      <c r="M7" s="747"/>
      <c r="N7" s="747"/>
      <c r="O7" s="747"/>
      <c r="P7" s="748"/>
      <c r="Q7" s="749">
        <v>6920</v>
      </c>
      <c r="R7" s="750"/>
      <c r="S7" s="750"/>
      <c r="T7" s="750"/>
      <c r="U7" s="750"/>
      <c r="V7" s="750">
        <v>6426</v>
      </c>
      <c r="W7" s="750"/>
      <c r="X7" s="750"/>
      <c r="Y7" s="750"/>
      <c r="Z7" s="750"/>
      <c r="AA7" s="750">
        <v>494</v>
      </c>
      <c r="AB7" s="750"/>
      <c r="AC7" s="750"/>
      <c r="AD7" s="750"/>
      <c r="AE7" s="751"/>
      <c r="AF7" s="752">
        <v>404</v>
      </c>
      <c r="AG7" s="753"/>
      <c r="AH7" s="753"/>
      <c r="AI7" s="753"/>
      <c r="AJ7" s="754"/>
      <c r="AK7" s="755">
        <v>3</v>
      </c>
      <c r="AL7" s="756"/>
      <c r="AM7" s="756"/>
      <c r="AN7" s="756"/>
      <c r="AO7" s="756"/>
      <c r="AP7" s="756">
        <v>6112</v>
      </c>
      <c r="AQ7" s="756"/>
      <c r="AR7" s="756"/>
      <c r="AS7" s="756"/>
      <c r="AT7" s="756"/>
      <c r="AU7" s="757"/>
      <c r="AV7" s="757"/>
      <c r="AW7" s="757"/>
      <c r="AX7" s="757"/>
      <c r="AY7" s="758"/>
      <c r="AZ7" s="352"/>
      <c r="BA7" s="352"/>
      <c r="BB7" s="352"/>
      <c r="BC7" s="352"/>
      <c r="BD7" s="352"/>
      <c r="BE7" s="210"/>
      <c r="BF7" s="210"/>
      <c r="BG7" s="210"/>
      <c r="BH7" s="210"/>
      <c r="BI7" s="210"/>
      <c r="BJ7" s="210"/>
      <c r="BK7" s="210"/>
      <c r="BL7" s="210"/>
      <c r="BM7" s="210"/>
      <c r="BN7" s="210"/>
      <c r="BO7" s="210"/>
      <c r="BP7" s="210"/>
      <c r="BQ7" s="213">
        <v>1</v>
      </c>
      <c r="BR7" s="214"/>
      <c r="BS7" s="743" t="s">
        <v>566</v>
      </c>
      <c r="BT7" s="744"/>
      <c r="BU7" s="744"/>
      <c r="BV7" s="744"/>
      <c r="BW7" s="744"/>
      <c r="BX7" s="744"/>
      <c r="BY7" s="744"/>
      <c r="BZ7" s="744"/>
      <c r="CA7" s="744"/>
      <c r="CB7" s="744"/>
      <c r="CC7" s="744"/>
      <c r="CD7" s="744"/>
      <c r="CE7" s="744"/>
      <c r="CF7" s="744"/>
      <c r="CG7" s="759"/>
      <c r="CH7" s="740">
        <v>7</v>
      </c>
      <c r="CI7" s="741"/>
      <c r="CJ7" s="741"/>
      <c r="CK7" s="741"/>
      <c r="CL7" s="742"/>
      <c r="CM7" s="740">
        <v>-1</v>
      </c>
      <c r="CN7" s="741"/>
      <c r="CO7" s="741"/>
      <c r="CP7" s="741"/>
      <c r="CQ7" s="742"/>
      <c r="CR7" s="740">
        <v>21</v>
      </c>
      <c r="CS7" s="741"/>
      <c r="CT7" s="741"/>
      <c r="CU7" s="741"/>
      <c r="CV7" s="742"/>
      <c r="CW7" s="740" t="s">
        <v>555</v>
      </c>
      <c r="CX7" s="741"/>
      <c r="CY7" s="741"/>
      <c r="CZ7" s="741"/>
      <c r="DA7" s="742"/>
      <c r="DB7" s="740">
        <v>85</v>
      </c>
      <c r="DC7" s="741"/>
      <c r="DD7" s="741"/>
      <c r="DE7" s="741"/>
      <c r="DF7" s="742"/>
      <c r="DG7" s="740" t="s">
        <v>555</v>
      </c>
      <c r="DH7" s="741"/>
      <c r="DI7" s="741"/>
      <c r="DJ7" s="741"/>
      <c r="DK7" s="742"/>
      <c r="DL7" s="740" t="s">
        <v>555</v>
      </c>
      <c r="DM7" s="741"/>
      <c r="DN7" s="741"/>
      <c r="DO7" s="741"/>
      <c r="DP7" s="742"/>
      <c r="DQ7" s="740" t="s">
        <v>555</v>
      </c>
      <c r="DR7" s="741"/>
      <c r="DS7" s="741"/>
      <c r="DT7" s="741"/>
      <c r="DU7" s="742"/>
      <c r="DV7" s="743"/>
      <c r="DW7" s="744"/>
      <c r="DX7" s="744"/>
      <c r="DY7" s="744"/>
      <c r="DZ7" s="745"/>
      <c r="EA7" s="211"/>
    </row>
    <row r="8" spans="1:131" s="212" customFormat="1" ht="26.25" customHeight="1" x14ac:dyDescent="0.15">
      <c r="A8" s="215">
        <v>2</v>
      </c>
      <c r="B8" s="777"/>
      <c r="C8" s="778"/>
      <c r="D8" s="778"/>
      <c r="E8" s="778"/>
      <c r="F8" s="778"/>
      <c r="G8" s="778"/>
      <c r="H8" s="778"/>
      <c r="I8" s="778"/>
      <c r="J8" s="778"/>
      <c r="K8" s="778"/>
      <c r="L8" s="778"/>
      <c r="M8" s="778"/>
      <c r="N8" s="778"/>
      <c r="O8" s="778"/>
      <c r="P8" s="779"/>
      <c r="Q8" s="780"/>
      <c r="R8" s="781"/>
      <c r="S8" s="781"/>
      <c r="T8" s="781"/>
      <c r="U8" s="781"/>
      <c r="V8" s="781"/>
      <c r="W8" s="781"/>
      <c r="X8" s="781"/>
      <c r="Y8" s="781"/>
      <c r="Z8" s="781"/>
      <c r="AA8" s="781"/>
      <c r="AB8" s="781"/>
      <c r="AC8" s="781"/>
      <c r="AD8" s="781"/>
      <c r="AE8" s="782"/>
      <c r="AF8" s="783"/>
      <c r="AG8" s="784"/>
      <c r="AH8" s="784"/>
      <c r="AI8" s="784"/>
      <c r="AJ8" s="785"/>
      <c r="AK8" s="766"/>
      <c r="AL8" s="767"/>
      <c r="AM8" s="767"/>
      <c r="AN8" s="767"/>
      <c r="AO8" s="767"/>
      <c r="AP8" s="767"/>
      <c r="AQ8" s="767"/>
      <c r="AR8" s="767"/>
      <c r="AS8" s="767"/>
      <c r="AT8" s="767"/>
      <c r="AU8" s="768"/>
      <c r="AV8" s="768"/>
      <c r="AW8" s="768"/>
      <c r="AX8" s="768"/>
      <c r="AY8" s="769"/>
      <c r="AZ8" s="352"/>
      <c r="BA8" s="352"/>
      <c r="BB8" s="352"/>
      <c r="BC8" s="352"/>
      <c r="BD8" s="352"/>
      <c r="BE8" s="210"/>
      <c r="BF8" s="210"/>
      <c r="BG8" s="210"/>
      <c r="BH8" s="210"/>
      <c r="BI8" s="210"/>
      <c r="BJ8" s="210"/>
      <c r="BK8" s="210"/>
      <c r="BL8" s="210"/>
      <c r="BM8" s="210"/>
      <c r="BN8" s="210"/>
      <c r="BO8" s="210"/>
      <c r="BP8" s="210"/>
      <c r="BQ8" s="215">
        <v>2</v>
      </c>
      <c r="BR8" s="216"/>
      <c r="BS8" s="770"/>
      <c r="BT8" s="771"/>
      <c r="BU8" s="771"/>
      <c r="BV8" s="771"/>
      <c r="BW8" s="771"/>
      <c r="BX8" s="771"/>
      <c r="BY8" s="771"/>
      <c r="BZ8" s="771"/>
      <c r="CA8" s="771"/>
      <c r="CB8" s="771"/>
      <c r="CC8" s="771"/>
      <c r="CD8" s="771"/>
      <c r="CE8" s="771"/>
      <c r="CF8" s="771"/>
      <c r="CG8" s="772"/>
      <c r="CH8" s="773"/>
      <c r="CI8" s="774"/>
      <c r="CJ8" s="774"/>
      <c r="CK8" s="774"/>
      <c r="CL8" s="775"/>
      <c r="CM8" s="773"/>
      <c r="CN8" s="774"/>
      <c r="CO8" s="774"/>
      <c r="CP8" s="774"/>
      <c r="CQ8" s="775"/>
      <c r="CR8" s="773"/>
      <c r="CS8" s="774"/>
      <c r="CT8" s="774"/>
      <c r="CU8" s="774"/>
      <c r="CV8" s="775"/>
      <c r="CW8" s="773"/>
      <c r="CX8" s="774"/>
      <c r="CY8" s="774"/>
      <c r="CZ8" s="774"/>
      <c r="DA8" s="775"/>
      <c r="DB8" s="773"/>
      <c r="DC8" s="774"/>
      <c r="DD8" s="774"/>
      <c r="DE8" s="774"/>
      <c r="DF8" s="775"/>
      <c r="DG8" s="773"/>
      <c r="DH8" s="774"/>
      <c r="DI8" s="774"/>
      <c r="DJ8" s="774"/>
      <c r="DK8" s="775"/>
      <c r="DL8" s="773"/>
      <c r="DM8" s="774"/>
      <c r="DN8" s="774"/>
      <c r="DO8" s="774"/>
      <c r="DP8" s="775"/>
      <c r="DQ8" s="773"/>
      <c r="DR8" s="774"/>
      <c r="DS8" s="774"/>
      <c r="DT8" s="774"/>
      <c r="DU8" s="775"/>
      <c r="DV8" s="770"/>
      <c r="DW8" s="771"/>
      <c r="DX8" s="771"/>
      <c r="DY8" s="771"/>
      <c r="DZ8" s="776"/>
      <c r="EA8" s="211"/>
    </row>
    <row r="9" spans="1:131" s="212" customFormat="1" ht="26.25" customHeight="1" x14ac:dyDescent="0.15">
      <c r="A9" s="215">
        <v>3</v>
      </c>
      <c r="B9" s="777"/>
      <c r="C9" s="778"/>
      <c r="D9" s="778"/>
      <c r="E9" s="778"/>
      <c r="F9" s="778"/>
      <c r="G9" s="778"/>
      <c r="H9" s="778"/>
      <c r="I9" s="778"/>
      <c r="J9" s="778"/>
      <c r="K9" s="778"/>
      <c r="L9" s="778"/>
      <c r="M9" s="778"/>
      <c r="N9" s="778"/>
      <c r="O9" s="778"/>
      <c r="P9" s="779"/>
      <c r="Q9" s="780"/>
      <c r="R9" s="781"/>
      <c r="S9" s="781"/>
      <c r="T9" s="781"/>
      <c r="U9" s="781"/>
      <c r="V9" s="781"/>
      <c r="W9" s="781"/>
      <c r="X9" s="781"/>
      <c r="Y9" s="781"/>
      <c r="Z9" s="781"/>
      <c r="AA9" s="781"/>
      <c r="AB9" s="781"/>
      <c r="AC9" s="781"/>
      <c r="AD9" s="781"/>
      <c r="AE9" s="782"/>
      <c r="AF9" s="783"/>
      <c r="AG9" s="784"/>
      <c r="AH9" s="784"/>
      <c r="AI9" s="784"/>
      <c r="AJ9" s="785"/>
      <c r="AK9" s="766"/>
      <c r="AL9" s="767"/>
      <c r="AM9" s="767"/>
      <c r="AN9" s="767"/>
      <c r="AO9" s="767"/>
      <c r="AP9" s="767"/>
      <c r="AQ9" s="767"/>
      <c r="AR9" s="767"/>
      <c r="AS9" s="767"/>
      <c r="AT9" s="767"/>
      <c r="AU9" s="768"/>
      <c r="AV9" s="768"/>
      <c r="AW9" s="768"/>
      <c r="AX9" s="768"/>
      <c r="AY9" s="769"/>
      <c r="AZ9" s="352"/>
      <c r="BA9" s="352"/>
      <c r="BB9" s="352"/>
      <c r="BC9" s="352"/>
      <c r="BD9" s="352"/>
      <c r="BE9" s="210"/>
      <c r="BF9" s="210"/>
      <c r="BG9" s="210"/>
      <c r="BH9" s="210"/>
      <c r="BI9" s="210"/>
      <c r="BJ9" s="210"/>
      <c r="BK9" s="210"/>
      <c r="BL9" s="210"/>
      <c r="BM9" s="210"/>
      <c r="BN9" s="210"/>
      <c r="BO9" s="210"/>
      <c r="BP9" s="210"/>
      <c r="BQ9" s="215">
        <v>3</v>
      </c>
      <c r="BR9" s="216"/>
      <c r="BS9" s="770"/>
      <c r="BT9" s="771"/>
      <c r="BU9" s="771"/>
      <c r="BV9" s="771"/>
      <c r="BW9" s="771"/>
      <c r="BX9" s="771"/>
      <c r="BY9" s="771"/>
      <c r="BZ9" s="771"/>
      <c r="CA9" s="771"/>
      <c r="CB9" s="771"/>
      <c r="CC9" s="771"/>
      <c r="CD9" s="771"/>
      <c r="CE9" s="771"/>
      <c r="CF9" s="771"/>
      <c r="CG9" s="772"/>
      <c r="CH9" s="773"/>
      <c r="CI9" s="774"/>
      <c r="CJ9" s="774"/>
      <c r="CK9" s="774"/>
      <c r="CL9" s="775"/>
      <c r="CM9" s="773"/>
      <c r="CN9" s="774"/>
      <c r="CO9" s="774"/>
      <c r="CP9" s="774"/>
      <c r="CQ9" s="775"/>
      <c r="CR9" s="773"/>
      <c r="CS9" s="774"/>
      <c r="CT9" s="774"/>
      <c r="CU9" s="774"/>
      <c r="CV9" s="775"/>
      <c r="CW9" s="773"/>
      <c r="CX9" s="774"/>
      <c r="CY9" s="774"/>
      <c r="CZ9" s="774"/>
      <c r="DA9" s="775"/>
      <c r="DB9" s="773"/>
      <c r="DC9" s="774"/>
      <c r="DD9" s="774"/>
      <c r="DE9" s="774"/>
      <c r="DF9" s="775"/>
      <c r="DG9" s="773"/>
      <c r="DH9" s="774"/>
      <c r="DI9" s="774"/>
      <c r="DJ9" s="774"/>
      <c r="DK9" s="775"/>
      <c r="DL9" s="773"/>
      <c r="DM9" s="774"/>
      <c r="DN9" s="774"/>
      <c r="DO9" s="774"/>
      <c r="DP9" s="775"/>
      <c r="DQ9" s="773"/>
      <c r="DR9" s="774"/>
      <c r="DS9" s="774"/>
      <c r="DT9" s="774"/>
      <c r="DU9" s="775"/>
      <c r="DV9" s="770"/>
      <c r="DW9" s="771"/>
      <c r="DX9" s="771"/>
      <c r="DY9" s="771"/>
      <c r="DZ9" s="776"/>
      <c r="EA9" s="211"/>
    </row>
    <row r="10" spans="1:131" s="212" customFormat="1" ht="26.25" customHeight="1" x14ac:dyDescent="0.15">
      <c r="A10" s="215">
        <v>4</v>
      </c>
      <c r="B10" s="777"/>
      <c r="C10" s="778"/>
      <c r="D10" s="778"/>
      <c r="E10" s="778"/>
      <c r="F10" s="778"/>
      <c r="G10" s="778"/>
      <c r="H10" s="778"/>
      <c r="I10" s="778"/>
      <c r="J10" s="778"/>
      <c r="K10" s="778"/>
      <c r="L10" s="778"/>
      <c r="M10" s="778"/>
      <c r="N10" s="778"/>
      <c r="O10" s="778"/>
      <c r="P10" s="779"/>
      <c r="Q10" s="780"/>
      <c r="R10" s="781"/>
      <c r="S10" s="781"/>
      <c r="T10" s="781"/>
      <c r="U10" s="781"/>
      <c r="V10" s="781"/>
      <c r="W10" s="781"/>
      <c r="X10" s="781"/>
      <c r="Y10" s="781"/>
      <c r="Z10" s="781"/>
      <c r="AA10" s="781"/>
      <c r="AB10" s="781"/>
      <c r="AC10" s="781"/>
      <c r="AD10" s="781"/>
      <c r="AE10" s="782"/>
      <c r="AF10" s="783"/>
      <c r="AG10" s="784"/>
      <c r="AH10" s="784"/>
      <c r="AI10" s="784"/>
      <c r="AJ10" s="785"/>
      <c r="AK10" s="766"/>
      <c r="AL10" s="767"/>
      <c r="AM10" s="767"/>
      <c r="AN10" s="767"/>
      <c r="AO10" s="767"/>
      <c r="AP10" s="767"/>
      <c r="AQ10" s="767"/>
      <c r="AR10" s="767"/>
      <c r="AS10" s="767"/>
      <c r="AT10" s="767"/>
      <c r="AU10" s="768"/>
      <c r="AV10" s="768"/>
      <c r="AW10" s="768"/>
      <c r="AX10" s="768"/>
      <c r="AY10" s="769"/>
      <c r="AZ10" s="352"/>
      <c r="BA10" s="352"/>
      <c r="BB10" s="352"/>
      <c r="BC10" s="352"/>
      <c r="BD10" s="352"/>
      <c r="BE10" s="210"/>
      <c r="BF10" s="210"/>
      <c r="BG10" s="210"/>
      <c r="BH10" s="210"/>
      <c r="BI10" s="210"/>
      <c r="BJ10" s="210"/>
      <c r="BK10" s="210"/>
      <c r="BL10" s="210"/>
      <c r="BM10" s="210"/>
      <c r="BN10" s="210"/>
      <c r="BO10" s="210"/>
      <c r="BP10" s="210"/>
      <c r="BQ10" s="215">
        <v>4</v>
      </c>
      <c r="BR10" s="216"/>
      <c r="BS10" s="770"/>
      <c r="BT10" s="771"/>
      <c r="BU10" s="771"/>
      <c r="BV10" s="771"/>
      <c r="BW10" s="771"/>
      <c r="BX10" s="771"/>
      <c r="BY10" s="771"/>
      <c r="BZ10" s="771"/>
      <c r="CA10" s="771"/>
      <c r="CB10" s="771"/>
      <c r="CC10" s="771"/>
      <c r="CD10" s="771"/>
      <c r="CE10" s="771"/>
      <c r="CF10" s="771"/>
      <c r="CG10" s="772"/>
      <c r="CH10" s="773"/>
      <c r="CI10" s="774"/>
      <c r="CJ10" s="774"/>
      <c r="CK10" s="774"/>
      <c r="CL10" s="775"/>
      <c r="CM10" s="773"/>
      <c r="CN10" s="774"/>
      <c r="CO10" s="774"/>
      <c r="CP10" s="774"/>
      <c r="CQ10" s="775"/>
      <c r="CR10" s="773"/>
      <c r="CS10" s="774"/>
      <c r="CT10" s="774"/>
      <c r="CU10" s="774"/>
      <c r="CV10" s="775"/>
      <c r="CW10" s="773"/>
      <c r="CX10" s="774"/>
      <c r="CY10" s="774"/>
      <c r="CZ10" s="774"/>
      <c r="DA10" s="775"/>
      <c r="DB10" s="773"/>
      <c r="DC10" s="774"/>
      <c r="DD10" s="774"/>
      <c r="DE10" s="774"/>
      <c r="DF10" s="775"/>
      <c r="DG10" s="773"/>
      <c r="DH10" s="774"/>
      <c r="DI10" s="774"/>
      <c r="DJ10" s="774"/>
      <c r="DK10" s="775"/>
      <c r="DL10" s="773"/>
      <c r="DM10" s="774"/>
      <c r="DN10" s="774"/>
      <c r="DO10" s="774"/>
      <c r="DP10" s="775"/>
      <c r="DQ10" s="773"/>
      <c r="DR10" s="774"/>
      <c r="DS10" s="774"/>
      <c r="DT10" s="774"/>
      <c r="DU10" s="775"/>
      <c r="DV10" s="770"/>
      <c r="DW10" s="771"/>
      <c r="DX10" s="771"/>
      <c r="DY10" s="771"/>
      <c r="DZ10" s="776"/>
      <c r="EA10" s="211"/>
    </row>
    <row r="11" spans="1:131" s="212" customFormat="1" ht="26.25" customHeight="1" x14ac:dyDescent="0.15">
      <c r="A11" s="215">
        <v>5</v>
      </c>
      <c r="B11" s="777"/>
      <c r="C11" s="778"/>
      <c r="D11" s="778"/>
      <c r="E11" s="778"/>
      <c r="F11" s="778"/>
      <c r="G11" s="778"/>
      <c r="H11" s="778"/>
      <c r="I11" s="778"/>
      <c r="J11" s="778"/>
      <c r="K11" s="778"/>
      <c r="L11" s="778"/>
      <c r="M11" s="778"/>
      <c r="N11" s="778"/>
      <c r="O11" s="778"/>
      <c r="P11" s="779"/>
      <c r="Q11" s="780"/>
      <c r="R11" s="781"/>
      <c r="S11" s="781"/>
      <c r="T11" s="781"/>
      <c r="U11" s="781"/>
      <c r="V11" s="781"/>
      <c r="W11" s="781"/>
      <c r="X11" s="781"/>
      <c r="Y11" s="781"/>
      <c r="Z11" s="781"/>
      <c r="AA11" s="781"/>
      <c r="AB11" s="781"/>
      <c r="AC11" s="781"/>
      <c r="AD11" s="781"/>
      <c r="AE11" s="782"/>
      <c r="AF11" s="783"/>
      <c r="AG11" s="784"/>
      <c r="AH11" s="784"/>
      <c r="AI11" s="784"/>
      <c r="AJ11" s="785"/>
      <c r="AK11" s="766"/>
      <c r="AL11" s="767"/>
      <c r="AM11" s="767"/>
      <c r="AN11" s="767"/>
      <c r="AO11" s="767"/>
      <c r="AP11" s="767"/>
      <c r="AQ11" s="767"/>
      <c r="AR11" s="767"/>
      <c r="AS11" s="767"/>
      <c r="AT11" s="767"/>
      <c r="AU11" s="768"/>
      <c r="AV11" s="768"/>
      <c r="AW11" s="768"/>
      <c r="AX11" s="768"/>
      <c r="AY11" s="769"/>
      <c r="AZ11" s="352"/>
      <c r="BA11" s="352"/>
      <c r="BB11" s="352"/>
      <c r="BC11" s="352"/>
      <c r="BD11" s="352"/>
      <c r="BE11" s="210"/>
      <c r="BF11" s="210"/>
      <c r="BG11" s="210"/>
      <c r="BH11" s="210"/>
      <c r="BI11" s="210"/>
      <c r="BJ11" s="210"/>
      <c r="BK11" s="210"/>
      <c r="BL11" s="210"/>
      <c r="BM11" s="210"/>
      <c r="BN11" s="210"/>
      <c r="BO11" s="210"/>
      <c r="BP11" s="210"/>
      <c r="BQ11" s="215">
        <v>5</v>
      </c>
      <c r="BR11" s="216"/>
      <c r="BS11" s="770"/>
      <c r="BT11" s="771"/>
      <c r="BU11" s="771"/>
      <c r="BV11" s="771"/>
      <c r="BW11" s="771"/>
      <c r="BX11" s="771"/>
      <c r="BY11" s="771"/>
      <c r="BZ11" s="771"/>
      <c r="CA11" s="771"/>
      <c r="CB11" s="771"/>
      <c r="CC11" s="771"/>
      <c r="CD11" s="771"/>
      <c r="CE11" s="771"/>
      <c r="CF11" s="771"/>
      <c r="CG11" s="772"/>
      <c r="CH11" s="773"/>
      <c r="CI11" s="774"/>
      <c r="CJ11" s="774"/>
      <c r="CK11" s="774"/>
      <c r="CL11" s="775"/>
      <c r="CM11" s="773"/>
      <c r="CN11" s="774"/>
      <c r="CO11" s="774"/>
      <c r="CP11" s="774"/>
      <c r="CQ11" s="775"/>
      <c r="CR11" s="773"/>
      <c r="CS11" s="774"/>
      <c r="CT11" s="774"/>
      <c r="CU11" s="774"/>
      <c r="CV11" s="775"/>
      <c r="CW11" s="773"/>
      <c r="CX11" s="774"/>
      <c r="CY11" s="774"/>
      <c r="CZ11" s="774"/>
      <c r="DA11" s="775"/>
      <c r="DB11" s="773"/>
      <c r="DC11" s="774"/>
      <c r="DD11" s="774"/>
      <c r="DE11" s="774"/>
      <c r="DF11" s="775"/>
      <c r="DG11" s="773"/>
      <c r="DH11" s="774"/>
      <c r="DI11" s="774"/>
      <c r="DJ11" s="774"/>
      <c r="DK11" s="775"/>
      <c r="DL11" s="773"/>
      <c r="DM11" s="774"/>
      <c r="DN11" s="774"/>
      <c r="DO11" s="774"/>
      <c r="DP11" s="775"/>
      <c r="DQ11" s="773"/>
      <c r="DR11" s="774"/>
      <c r="DS11" s="774"/>
      <c r="DT11" s="774"/>
      <c r="DU11" s="775"/>
      <c r="DV11" s="770"/>
      <c r="DW11" s="771"/>
      <c r="DX11" s="771"/>
      <c r="DY11" s="771"/>
      <c r="DZ11" s="776"/>
      <c r="EA11" s="211"/>
    </row>
    <row r="12" spans="1:131" s="212" customFormat="1" ht="26.25" customHeight="1" x14ac:dyDescent="0.15">
      <c r="A12" s="215">
        <v>6</v>
      </c>
      <c r="B12" s="777"/>
      <c r="C12" s="778"/>
      <c r="D12" s="778"/>
      <c r="E12" s="778"/>
      <c r="F12" s="778"/>
      <c r="G12" s="778"/>
      <c r="H12" s="778"/>
      <c r="I12" s="778"/>
      <c r="J12" s="778"/>
      <c r="K12" s="778"/>
      <c r="L12" s="778"/>
      <c r="M12" s="778"/>
      <c r="N12" s="778"/>
      <c r="O12" s="778"/>
      <c r="P12" s="779"/>
      <c r="Q12" s="780"/>
      <c r="R12" s="781"/>
      <c r="S12" s="781"/>
      <c r="T12" s="781"/>
      <c r="U12" s="781"/>
      <c r="V12" s="781"/>
      <c r="W12" s="781"/>
      <c r="X12" s="781"/>
      <c r="Y12" s="781"/>
      <c r="Z12" s="781"/>
      <c r="AA12" s="781"/>
      <c r="AB12" s="781"/>
      <c r="AC12" s="781"/>
      <c r="AD12" s="781"/>
      <c r="AE12" s="782"/>
      <c r="AF12" s="783"/>
      <c r="AG12" s="784"/>
      <c r="AH12" s="784"/>
      <c r="AI12" s="784"/>
      <c r="AJ12" s="785"/>
      <c r="AK12" s="766"/>
      <c r="AL12" s="767"/>
      <c r="AM12" s="767"/>
      <c r="AN12" s="767"/>
      <c r="AO12" s="767"/>
      <c r="AP12" s="767"/>
      <c r="AQ12" s="767"/>
      <c r="AR12" s="767"/>
      <c r="AS12" s="767"/>
      <c r="AT12" s="767"/>
      <c r="AU12" s="768"/>
      <c r="AV12" s="768"/>
      <c r="AW12" s="768"/>
      <c r="AX12" s="768"/>
      <c r="AY12" s="769"/>
      <c r="AZ12" s="352"/>
      <c r="BA12" s="352"/>
      <c r="BB12" s="352"/>
      <c r="BC12" s="352"/>
      <c r="BD12" s="352"/>
      <c r="BE12" s="210"/>
      <c r="BF12" s="210"/>
      <c r="BG12" s="210"/>
      <c r="BH12" s="210"/>
      <c r="BI12" s="210"/>
      <c r="BJ12" s="210"/>
      <c r="BK12" s="210"/>
      <c r="BL12" s="210"/>
      <c r="BM12" s="210"/>
      <c r="BN12" s="210"/>
      <c r="BO12" s="210"/>
      <c r="BP12" s="210"/>
      <c r="BQ12" s="215">
        <v>6</v>
      </c>
      <c r="BR12" s="216"/>
      <c r="BS12" s="770"/>
      <c r="BT12" s="771"/>
      <c r="BU12" s="771"/>
      <c r="BV12" s="771"/>
      <c r="BW12" s="771"/>
      <c r="BX12" s="771"/>
      <c r="BY12" s="771"/>
      <c r="BZ12" s="771"/>
      <c r="CA12" s="771"/>
      <c r="CB12" s="771"/>
      <c r="CC12" s="771"/>
      <c r="CD12" s="771"/>
      <c r="CE12" s="771"/>
      <c r="CF12" s="771"/>
      <c r="CG12" s="772"/>
      <c r="CH12" s="773"/>
      <c r="CI12" s="774"/>
      <c r="CJ12" s="774"/>
      <c r="CK12" s="774"/>
      <c r="CL12" s="775"/>
      <c r="CM12" s="773"/>
      <c r="CN12" s="774"/>
      <c r="CO12" s="774"/>
      <c r="CP12" s="774"/>
      <c r="CQ12" s="775"/>
      <c r="CR12" s="773"/>
      <c r="CS12" s="774"/>
      <c r="CT12" s="774"/>
      <c r="CU12" s="774"/>
      <c r="CV12" s="775"/>
      <c r="CW12" s="773"/>
      <c r="CX12" s="774"/>
      <c r="CY12" s="774"/>
      <c r="CZ12" s="774"/>
      <c r="DA12" s="775"/>
      <c r="DB12" s="773"/>
      <c r="DC12" s="774"/>
      <c r="DD12" s="774"/>
      <c r="DE12" s="774"/>
      <c r="DF12" s="775"/>
      <c r="DG12" s="773"/>
      <c r="DH12" s="774"/>
      <c r="DI12" s="774"/>
      <c r="DJ12" s="774"/>
      <c r="DK12" s="775"/>
      <c r="DL12" s="773"/>
      <c r="DM12" s="774"/>
      <c r="DN12" s="774"/>
      <c r="DO12" s="774"/>
      <c r="DP12" s="775"/>
      <c r="DQ12" s="773"/>
      <c r="DR12" s="774"/>
      <c r="DS12" s="774"/>
      <c r="DT12" s="774"/>
      <c r="DU12" s="775"/>
      <c r="DV12" s="770"/>
      <c r="DW12" s="771"/>
      <c r="DX12" s="771"/>
      <c r="DY12" s="771"/>
      <c r="DZ12" s="776"/>
      <c r="EA12" s="211"/>
    </row>
    <row r="13" spans="1:131" s="212" customFormat="1" ht="26.25" customHeight="1" x14ac:dyDescent="0.15">
      <c r="A13" s="215">
        <v>7</v>
      </c>
      <c r="B13" s="777"/>
      <c r="C13" s="778"/>
      <c r="D13" s="778"/>
      <c r="E13" s="778"/>
      <c r="F13" s="778"/>
      <c r="G13" s="778"/>
      <c r="H13" s="778"/>
      <c r="I13" s="778"/>
      <c r="J13" s="778"/>
      <c r="K13" s="778"/>
      <c r="L13" s="778"/>
      <c r="M13" s="778"/>
      <c r="N13" s="778"/>
      <c r="O13" s="778"/>
      <c r="P13" s="779"/>
      <c r="Q13" s="780"/>
      <c r="R13" s="781"/>
      <c r="S13" s="781"/>
      <c r="T13" s="781"/>
      <c r="U13" s="781"/>
      <c r="V13" s="781"/>
      <c r="W13" s="781"/>
      <c r="X13" s="781"/>
      <c r="Y13" s="781"/>
      <c r="Z13" s="781"/>
      <c r="AA13" s="781"/>
      <c r="AB13" s="781"/>
      <c r="AC13" s="781"/>
      <c r="AD13" s="781"/>
      <c r="AE13" s="782"/>
      <c r="AF13" s="783"/>
      <c r="AG13" s="784"/>
      <c r="AH13" s="784"/>
      <c r="AI13" s="784"/>
      <c r="AJ13" s="785"/>
      <c r="AK13" s="766"/>
      <c r="AL13" s="767"/>
      <c r="AM13" s="767"/>
      <c r="AN13" s="767"/>
      <c r="AO13" s="767"/>
      <c r="AP13" s="767"/>
      <c r="AQ13" s="767"/>
      <c r="AR13" s="767"/>
      <c r="AS13" s="767"/>
      <c r="AT13" s="767"/>
      <c r="AU13" s="768"/>
      <c r="AV13" s="768"/>
      <c r="AW13" s="768"/>
      <c r="AX13" s="768"/>
      <c r="AY13" s="769"/>
      <c r="AZ13" s="352"/>
      <c r="BA13" s="352"/>
      <c r="BB13" s="352"/>
      <c r="BC13" s="352"/>
      <c r="BD13" s="352"/>
      <c r="BE13" s="210"/>
      <c r="BF13" s="210"/>
      <c r="BG13" s="210"/>
      <c r="BH13" s="210"/>
      <c r="BI13" s="210"/>
      <c r="BJ13" s="210"/>
      <c r="BK13" s="210"/>
      <c r="BL13" s="210"/>
      <c r="BM13" s="210"/>
      <c r="BN13" s="210"/>
      <c r="BO13" s="210"/>
      <c r="BP13" s="210"/>
      <c r="BQ13" s="215">
        <v>7</v>
      </c>
      <c r="BR13" s="216"/>
      <c r="BS13" s="770"/>
      <c r="BT13" s="771"/>
      <c r="BU13" s="771"/>
      <c r="BV13" s="771"/>
      <c r="BW13" s="771"/>
      <c r="BX13" s="771"/>
      <c r="BY13" s="771"/>
      <c r="BZ13" s="771"/>
      <c r="CA13" s="771"/>
      <c r="CB13" s="771"/>
      <c r="CC13" s="771"/>
      <c r="CD13" s="771"/>
      <c r="CE13" s="771"/>
      <c r="CF13" s="771"/>
      <c r="CG13" s="772"/>
      <c r="CH13" s="773"/>
      <c r="CI13" s="774"/>
      <c r="CJ13" s="774"/>
      <c r="CK13" s="774"/>
      <c r="CL13" s="775"/>
      <c r="CM13" s="773"/>
      <c r="CN13" s="774"/>
      <c r="CO13" s="774"/>
      <c r="CP13" s="774"/>
      <c r="CQ13" s="775"/>
      <c r="CR13" s="773"/>
      <c r="CS13" s="774"/>
      <c r="CT13" s="774"/>
      <c r="CU13" s="774"/>
      <c r="CV13" s="775"/>
      <c r="CW13" s="773"/>
      <c r="CX13" s="774"/>
      <c r="CY13" s="774"/>
      <c r="CZ13" s="774"/>
      <c r="DA13" s="775"/>
      <c r="DB13" s="773"/>
      <c r="DC13" s="774"/>
      <c r="DD13" s="774"/>
      <c r="DE13" s="774"/>
      <c r="DF13" s="775"/>
      <c r="DG13" s="773"/>
      <c r="DH13" s="774"/>
      <c r="DI13" s="774"/>
      <c r="DJ13" s="774"/>
      <c r="DK13" s="775"/>
      <c r="DL13" s="773"/>
      <c r="DM13" s="774"/>
      <c r="DN13" s="774"/>
      <c r="DO13" s="774"/>
      <c r="DP13" s="775"/>
      <c r="DQ13" s="773"/>
      <c r="DR13" s="774"/>
      <c r="DS13" s="774"/>
      <c r="DT13" s="774"/>
      <c r="DU13" s="775"/>
      <c r="DV13" s="770"/>
      <c r="DW13" s="771"/>
      <c r="DX13" s="771"/>
      <c r="DY13" s="771"/>
      <c r="DZ13" s="776"/>
      <c r="EA13" s="211"/>
    </row>
    <row r="14" spans="1:131" s="212" customFormat="1" ht="26.25" customHeight="1" x14ac:dyDescent="0.15">
      <c r="A14" s="215">
        <v>8</v>
      </c>
      <c r="B14" s="777"/>
      <c r="C14" s="778"/>
      <c r="D14" s="778"/>
      <c r="E14" s="778"/>
      <c r="F14" s="778"/>
      <c r="G14" s="778"/>
      <c r="H14" s="778"/>
      <c r="I14" s="778"/>
      <c r="J14" s="778"/>
      <c r="K14" s="778"/>
      <c r="L14" s="778"/>
      <c r="M14" s="778"/>
      <c r="N14" s="778"/>
      <c r="O14" s="778"/>
      <c r="P14" s="779"/>
      <c r="Q14" s="780"/>
      <c r="R14" s="781"/>
      <c r="S14" s="781"/>
      <c r="T14" s="781"/>
      <c r="U14" s="781"/>
      <c r="V14" s="781"/>
      <c r="W14" s="781"/>
      <c r="X14" s="781"/>
      <c r="Y14" s="781"/>
      <c r="Z14" s="781"/>
      <c r="AA14" s="781"/>
      <c r="AB14" s="781"/>
      <c r="AC14" s="781"/>
      <c r="AD14" s="781"/>
      <c r="AE14" s="782"/>
      <c r="AF14" s="783"/>
      <c r="AG14" s="784"/>
      <c r="AH14" s="784"/>
      <c r="AI14" s="784"/>
      <c r="AJ14" s="785"/>
      <c r="AK14" s="766"/>
      <c r="AL14" s="767"/>
      <c r="AM14" s="767"/>
      <c r="AN14" s="767"/>
      <c r="AO14" s="767"/>
      <c r="AP14" s="767"/>
      <c r="AQ14" s="767"/>
      <c r="AR14" s="767"/>
      <c r="AS14" s="767"/>
      <c r="AT14" s="767"/>
      <c r="AU14" s="768"/>
      <c r="AV14" s="768"/>
      <c r="AW14" s="768"/>
      <c r="AX14" s="768"/>
      <c r="AY14" s="769"/>
      <c r="AZ14" s="352"/>
      <c r="BA14" s="352"/>
      <c r="BB14" s="352"/>
      <c r="BC14" s="352"/>
      <c r="BD14" s="352"/>
      <c r="BE14" s="210"/>
      <c r="BF14" s="210"/>
      <c r="BG14" s="210"/>
      <c r="BH14" s="210"/>
      <c r="BI14" s="210"/>
      <c r="BJ14" s="210"/>
      <c r="BK14" s="210"/>
      <c r="BL14" s="210"/>
      <c r="BM14" s="210"/>
      <c r="BN14" s="210"/>
      <c r="BO14" s="210"/>
      <c r="BP14" s="210"/>
      <c r="BQ14" s="215">
        <v>8</v>
      </c>
      <c r="BR14" s="216"/>
      <c r="BS14" s="770"/>
      <c r="BT14" s="771"/>
      <c r="BU14" s="771"/>
      <c r="BV14" s="771"/>
      <c r="BW14" s="771"/>
      <c r="BX14" s="771"/>
      <c r="BY14" s="771"/>
      <c r="BZ14" s="771"/>
      <c r="CA14" s="771"/>
      <c r="CB14" s="771"/>
      <c r="CC14" s="771"/>
      <c r="CD14" s="771"/>
      <c r="CE14" s="771"/>
      <c r="CF14" s="771"/>
      <c r="CG14" s="772"/>
      <c r="CH14" s="773"/>
      <c r="CI14" s="774"/>
      <c r="CJ14" s="774"/>
      <c r="CK14" s="774"/>
      <c r="CL14" s="775"/>
      <c r="CM14" s="773"/>
      <c r="CN14" s="774"/>
      <c r="CO14" s="774"/>
      <c r="CP14" s="774"/>
      <c r="CQ14" s="775"/>
      <c r="CR14" s="773"/>
      <c r="CS14" s="774"/>
      <c r="CT14" s="774"/>
      <c r="CU14" s="774"/>
      <c r="CV14" s="775"/>
      <c r="CW14" s="773"/>
      <c r="CX14" s="774"/>
      <c r="CY14" s="774"/>
      <c r="CZ14" s="774"/>
      <c r="DA14" s="775"/>
      <c r="DB14" s="773"/>
      <c r="DC14" s="774"/>
      <c r="DD14" s="774"/>
      <c r="DE14" s="774"/>
      <c r="DF14" s="775"/>
      <c r="DG14" s="773"/>
      <c r="DH14" s="774"/>
      <c r="DI14" s="774"/>
      <c r="DJ14" s="774"/>
      <c r="DK14" s="775"/>
      <c r="DL14" s="773"/>
      <c r="DM14" s="774"/>
      <c r="DN14" s="774"/>
      <c r="DO14" s="774"/>
      <c r="DP14" s="775"/>
      <c r="DQ14" s="773"/>
      <c r="DR14" s="774"/>
      <c r="DS14" s="774"/>
      <c r="DT14" s="774"/>
      <c r="DU14" s="775"/>
      <c r="DV14" s="770"/>
      <c r="DW14" s="771"/>
      <c r="DX14" s="771"/>
      <c r="DY14" s="771"/>
      <c r="DZ14" s="776"/>
      <c r="EA14" s="211"/>
    </row>
    <row r="15" spans="1:131" s="212" customFormat="1" ht="26.25" customHeight="1" x14ac:dyDescent="0.15">
      <c r="A15" s="215">
        <v>9</v>
      </c>
      <c r="B15" s="777"/>
      <c r="C15" s="778"/>
      <c r="D15" s="778"/>
      <c r="E15" s="778"/>
      <c r="F15" s="778"/>
      <c r="G15" s="778"/>
      <c r="H15" s="778"/>
      <c r="I15" s="778"/>
      <c r="J15" s="778"/>
      <c r="K15" s="778"/>
      <c r="L15" s="778"/>
      <c r="M15" s="778"/>
      <c r="N15" s="778"/>
      <c r="O15" s="778"/>
      <c r="P15" s="779"/>
      <c r="Q15" s="780"/>
      <c r="R15" s="781"/>
      <c r="S15" s="781"/>
      <c r="T15" s="781"/>
      <c r="U15" s="781"/>
      <c r="V15" s="781"/>
      <c r="W15" s="781"/>
      <c r="X15" s="781"/>
      <c r="Y15" s="781"/>
      <c r="Z15" s="781"/>
      <c r="AA15" s="781"/>
      <c r="AB15" s="781"/>
      <c r="AC15" s="781"/>
      <c r="AD15" s="781"/>
      <c r="AE15" s="782"/>
      <c r="AF15" s="783"/>
      <c r="AG15" s="784"/>
      <c r="AH15" s="784"/>
      <c r="AI15" s="784"/>
      <c r="AJ15" s="785"/>
      <c r="AK15" s="766"/>
      <c r="AL15" s="767"/>
      <c r="AM15" s="767"/>
      <c r="AN15" s="767"/>
      <c r="AO15" s="767"/>
      <c r="AP15" s="767"/>
      <c r="AQ15" s="767"/>
      <c r="AR15" s="767"/>
      <c r="AS15" s="767"/>
      <c r="AT15" s="767"/>
      <c r="AU15" s="768"/>
      <c r="AV15" s="768"/>
      <c r="AW15" s="768"/>
      <c r="AX15" s="768"/>
      <c r="AY15" s="769"/>
      <c r="AZ15" s="352"/>
      <c r="BA15" s="352"/>
      <c r="BB15" s="352"/>
      <c r="BC15" s="352"/>
      <c r="BD15" s="352"/>
      <c r="BE15" s="210"/>
      <c r="BF15" s="210"/>
      <c r="BG15" s="210"/>
      <c r="BH15" s="210"/>
      <c r="BI15" s="210"/>
      <c r="BJ15" s="210"/>
      <c r="BK15" s="210"/>
      <c r="BL15" s="210"/>
      <c r="BM15" s="210"/>
      <c r="BN15" s="210"/>
      <c r="BO15" s="210"/>
      <c r="BP15" s="210"/>
      <c r="BQ15" s="215">
        <v>9</v>
      </c>
      <c r="BR15" s="216"/>
      <c r="BS15" s="770"/>
      <c r="BT15" s="771"/>
      <c r="BU15" s="771"/>
      <c r="BV15" s="771"/>
      <c r="BW15" s="771"/>
      <c r="BX15" s="771"/>
      <c r="BY15" s="771"/>
      <c r="BZ15" s="771"/>
      <c r="CA15" s="771"/>
      <c r="CB15" s="771"/>
      <c r="CC15" s="771"/>
      <c r="CD15" s="771"/>
      <c r="CE15" s="771"/>
      <c r="CF15" s="771"/>
      <c r="CG15" s="772"/>
      <c r="CH15" s="773"/>
      <c r="CI15" s="774"/>
      <c r="CJ15" s="774"/>
      <c r="CK15" s="774"/>
      <c r="CL15" s="775"/>
      <c r="CM15" s="773"/>
      <c r="CN15" s="774"/>
      <c r="CO15" s="774"/>
      <c r="CP15" s="774"/>
      <c r="CQ15" s="775"/>
      <c r="CR15" s="773"/>
      <c r="CS15" s="774"/>
      <c r="CT15" s="774"/>
      <c r="CU15" s="774"/>
      <c r="CV15" s="775"/>
      <c r="CW15" s="773"/>
      <c r="CX15" s="774"/>
      <c r="CY15" s="774"/>
      <c r="CZ15" s="774"/>
      <c r="DA15" s="775"/>
      <c r="DB15" s="773"/>
      <c r="DC15" s="774"/>
      <c r="DD15" s="774"/>
      <c r="DE15" s="774"/>
      <c r="DF15" s="775"/>
      <c r="DG15" s="773"/>
      <c r="DH15" s="774"/>
      <c r="DI15" s="774"/>
      <c r="DJ15" s="774"/>
      <c r="DK15" s="775"/>
      <c r="DL15" s="773"/>
      <c r="DM15" s="774"/>
      <c r="DN15" s="774"/>
      <c r="DO15" s="774"/>
      <c r="DP15" s="775"/>
      <c r="DQ15" s="773"/>
      <c r="DR15" s="774"/>
      <c r="DS15" s="774"/>
      <c r="DT15" s="774"/>
      <c r="DU15" s="775"/>
      <c r="DV15" s="770"/>
      <c r="DW15" s="771"/>
      <c r="DX15" s="771"/>
      <c r="DY15" s="771"/>
      <c r="DZ15" s="776"/>
      <c r="EA15" s="211"/>
    </row>
    <row r="16" spans="1:131" s="212" customFormat="1" ht="26.25" customHeight="1" x14ac:dyDescent="0.15">
      <c r="A16" s="215">
        <v>10</v>
      </c>
      <c r="B16" s="777"/>
      <c r="C16" s="778"/>
      <c r="D16" s="778"/>
      <c r="E16" s="778"/>
      <c r="F16" s="778"/>
      <c r="G16" s="778"/>
      <c r="H16" s="778"/>
      <c r="I16" s="778"/>
      <c r="J16" s="778"/>
      <c r="K16" s="778"/>
      <c r="L16" s="778"/>
      <c r="M16" s="778"/>
      <c r="N16" s="778"/>
      <c r="O16" s="778"/>
      <c r="P16" s="779"/>
      <c r="Q16" s="780"/>
      <c r="R16" s="781"/>
      <c r="S16" s="781"/>
      <c r="T16" s="781"/>
      <c r="U16" s="781"/>
      <c r="V16" s="781"/>
      <c r="W16" s="781"/>
      <c r="X16" s="781"/>
      <c r="Y16" s="781"/>
      <c r="Z16" s="781"/>
      <c r="AA16" s="781"/>
      <c r="AB16" s="781"/>
      <c r="AC16" s="781"/>
      <c r="AD16" s="781"/>
      <c r="AE16" s="782"/>
      <c r="AF16" s="783"/>
      <c r="AG16" s="784"/>
      <c r="AH16" s="784"/>
      <c r="AI16" s="784"/>
      <c r="AJ16" s="785"/>
      <c r="AK16" s="766"/>
      <c r="AL16" s="767"/>
      <c r="AM16" s="767"/>
      <c r="AN16" s="767"/>
      <c r="AO16" s="767"/>
      <c r="AP16" s="767"/>
      <c r="AQ16" s="767"/>
      <c r="AR16" s="767"/>
      <c r="AS16" s="767"/>
      <c r="AT16" s="767"/>
      <c r="AU16" s="768"/>
      <c r="AV16" s="768"/>
      <c r="AW16" s="768"/>
      <c r="AX16" s="768"/>
      <c r="AY16" s="769"/>
      <c r="AZ16" s="352"/>
      <c r="BA16" s="352"/>
      <c r="BB16" s="352"/>
      <c r="BC16" s="352"/>
      <c r="BD16" s="352"/>
      <c r="BE16" s="210"/>
      <c r="BF16" s="210"/>
      <c r="BG16" s="210"/>
      <c r="BH16" s="210"/>
      <c r="BI16" s="210"/>
      <c r="BJ16" s="210"/>
      <c r="BK16" s="210"/>
      <c r="BL16" s="210"/>
      <c r="BM16" s="210"/>
      <c r="BN16" s="210"/>
      <c r="BO16" s="210"/>
      <c r="BP16" s="210"/>
      <c r="BQ16" s="215">
        <v>10</v>
      </c>
      <c r="BR16" s="216"/>
      <c r="BS16" s="770"/>
      <c r="BT16" s="771"/>
      <c r="BU16" s="771"/>
      <c r="BV16" s="771"/>
      <c r="BW16" s="771"/>
      <c r="BX16" s="771"/>
      <c r="BY16" s="771"/>
      <c r="BZ16" s="771"/>
      <c r="CA16" s="771"/>
      <c r="CB16" s="771"/>
      <c r="CC16" s="771"/>
      <c r="CD16" s="771"/>
      <c r="CE16" s="771"/>
      <c r="CF16" s="771"/>
      <c r="CG16" s="772"/>
      <c r="CH16" s="773"/>
      <c r="CI16" s="774"/>
      <c r="CJ16" s="774"/>
      <c r="CK16" s="774"/>
      <c r="CL16" s="775"/>
      <c r="CM16" s="773"/>
      <c r="CN16" s="774"/>
      <c r="CO16" s="774"/>
      <c r="CP16" s="774"/>
      <c r="CQ16" s="775"/>
      <c r="CR16" s="773"/>
      <c r="CS16" s="774"/>
      <c r="CT16" s="774"/>
      <c r="CU16" s="774"/>
      <c r="CV16" s="775"/>
      <c r="CW16" s="773"/>
      <c r="CX16" s="774"/>
      <c r="CY16" s="774"/>
      <c r="CZ16" s="774"/>
      <c r="DA16" s="775"/>
      <c r="DB16" s="773"/>
      <c r="DC16" s="774"/>
      <c r="DD16" s="774"/>
      <c r="DE16" s="774"/>
      <c r="DF16" s="775"/>
      <c r="DG16" s="773"/>
      <c r="DH16" s="774"/>
      <c r="DI16" s="774"/>
      <c r="DJ16" s="774"/>
      <c r="DK16" s="775"/>
      <c r="DL16" s="773"/>
      <c r="DM16" s="774"/>
      <c r="DN16" s="774"/>
      <c r="DO16" s="774"/>
      <c r="DP16" s="775"/>
      <c r="DQ16" s="773"/>
      <c r="DR16" s="774"/>
      <c r="DS16" s="774"/>
      <c r="DT16" s="774"/>
      <c r="DU16" s="775"/>
      <c r="DV16" s="770"/>
      <c r="DW16" s="771"/>
      <c r="DX16" s="771"/>
      <c r="DY16" s="771"/>
      <c r="DZ16" s="776"/>
      <c r="EA16" s="211"/>
    </row>
    <row r="17" spans="1:131" s="212" customFormat="1" ht="26.25" customHeight="1" x14ac:dyDescent="0.15">
      <c r="A17" s="215">
        <v>11</v>
      </c>
      <c r="B17" s="777"/>
      <c r="C17" s="778"/>
      <c r="D17" s="778"/>
      <c r="E17" s="778"/>
      <c r="F17" s="778"/>
      <c r="G17" s="778"/>
      <c r="H17" s="778"/>
      <c r="I17" s="778"/>
      <c r="J17" s="778"/>
      <c r="K17" s="778"/>
      <c r="L17" s="778"/>
      <c r="M17" s="778"/>
      <c r="N17" s="778"/>
      <c r="O17" s="778"/>
      <c r="P17" s="779"/>
      <c r="Q17" s="780"/>
      <c r="R17" s="781"/>
      <c r="S17" s="781"/>
      <c r="T17" s="781"/>
      <c r="U17" s="781"/>
      <c r="V17" s="781"/>
      <c r="W17" s="781"/>
      <c r="X17" s="781"/>
      <c r="Y17" s="781"/>
      <c r="Z17" s="781"/>
      <c r="AA17" s="781"/>
      <c r="AB17" s="781"/>
      <c r="AC17" s="781"/>
      <c r="AD17" s="781"/>
      <c r="AE17" s="782"/>
      <c r="AF17" s="783"/>
      <c r="AG17" s="784"/>
      <c r="AH17" s="784"/>
      <c r="AI17" s="784"/>
      <c r="AJ17" s="785"/>
      <c r="AK17" s="766"/>
      <c r="AL17" s="767"/>
      <c r="AM17" s="767"/>
      <c r="AN17" s="767"/>
      <c r="AO17" s="767"/>
      <c r="AP17" s="767"/>
      <c r="AQ17" s="767"/>
      <c r="AR17" s="767"/>
      <c r="AS17" s="767"/>
      <c r="AT17" s="767"/>
      <c r="AU17" s="768"/>
      <c r="AV17" s="768"/>
      <c r="AW17" s="768"/>
      <c r="AX17" s="768"/>
      <c r="AY17" s="769"/>
      <c r="AZ17" s="352"/>
      <c r="BA17" s="352"/>
      <c r="BB17" s="352"/>
      <c r="BC17" s="352"/>
      <c r="BD17" s="352"/>
      <c r="BE17" s="210"/>
      <c r="BF17" s="210"/>
      <c r="BG17" s="210"/>
      <c r="BH17" s="210"/>
      <c r="BI17" s="210"/>
      <c r="BJ17" s="210"/>
      <c r="BK17" s="210"/>
      <c r="BL17" s="210"/>
      <c r="BM17" s="210"/>
      <c r="BN17" s="210"/>
      <c r="BO17" s="210"/>
      <c r="BP17" s="210"/>
      <c r="BQ17" s="215">
        <v>11</v>
      </c>
      <c r="BR17" s="216"/>
      <c r="BS17" s="770"/>
      <c r="BT17" s="771"/>
      <c r="BU17" s="771"/>
      <c r="BV17" s="771"/>
      <c r="BW17" s="771"/>
      <c r="BX17" s="771"/>
      <c r="BY17" s="771"/>
      <c r="BZ17" s="771"/>
      <c r="CA17" s="771"/>
      <c r="CB17" s="771"/>
      <c r="CC17" s="771"/>
      <c r="CD17" s="771"/>
      <c r="CE17" s="771"/>
      <c r="CF17" s="771"/>
      <c r="CG17" s="772"/>
      <c r="CH17" s="773"/>
      <c r="CI17" s="774"/>
      <c r="CJ17" s="774"/>
      <c r="CK17" s="774"/>
      <c r="CL17" s="775"/>
      <c r="CM17" s="773"/>
      <c r="CN17" s="774"/>
      <c r="CO17" s="774"/>
      <c r="CP17" s="774"/>
      <c r="CQ17" s="775"/>
      <c r="CR17" s="773"/>
      <c r="CS17" s="774"/>
      <c r="CT17" s="774"/>
      <c r="CU17" s="774"/>
      <c r="CV17" s="775"/>
      <c r="CW17" s="773"/>
      <c r="CX17" s="774"/>
      <c r="CY17" s="774"/>
      <c r="CZ17" s="774"/>
      <c r="DA17" s="775"/>
      <c r="DB17" s="773"/>
      <c r="DC17" s="774"/>
      <c r="DD17" s="774"/>
      <c r="DE17" s="774"/>
      <c r="DF17" s="775"/>
      <c r="DG17" s="773"/>
      <c r="DH17" s="774"/>
      <c r="DI17" s="774"/>
      <c r="DJ17" s="774"/>
      <c r="DK17" s="775"/>
      <c r="DL17" s="773"/>
      <c r="DM17" s="774"/>
      <c r="DN17" s="774"/>
      <c r="DO17" s="774"/>
      <c r="DP17" s="775"/>
      <c r="DQ17" s="773"/>
      <c r="DR17" s="774"/>
      <c r="DS17" s="774"/>
      <c r="DT17" s="774"/>
      <c r="DU17" s="775"/>
      <c r="DV17" s="770"/>
      <c r="DW17" s="771"/>
      <c r="DX17" s="771"/>
      <c r="DY17" s="771"/>
      <c r="DZ17" s="776"/>
      <c r="EA17" s="211"/>
    </row>
    <row r="18" spans="1:131" s="212" customFormat="1" ht="26.25" customHeight="1" x14ac:dyDescent="0.15">
      <c r="A18" s="215">
        <v>12</v>
      </c>
      <c r="B18" s="777"/>
      <c r="C18" s="778"/>
      <c r="D18" s="778"/>
      <c r="E18" s="778"/>
      <c r="F18" s="778"/>
      <c r="G18" s="778"/>
      <c r="H18" s="778"/>
      <c r="I18" s="778"/>
      <c r="J18" s="778"/>
      <c r="K18" s="778"/>
      <c r="L18" s="778"/>
      <c r="M18" s="778"/>
      <c r="N18" s="778"/>
      <c r="O18" s="778"/>
      <c r="P18" s="779"/>
      <c r="Q18" s="780"/>
      <c r="R18" s="781"/>
      <c r="S18" s="781"/>
      <c r="T18" s="781"/>
      <c r="U18" s="781"/>
      <c r="V18" s="781"/>
      <c r="W18" s="781"/>
      <c r="X18" s="781"/>
      <c r="Y18" s="781"/>
      <c r="Z18" s="781"/>
      <c r="AA18" s="781"/>
      <c r="AB18" s="781"/>
      <c r="AC18" s="781"/>
      <c r="AD18" s="781"/>
      <c r="AE18" s="782"/>
      <c r="AF18" s="783"/>
      <c r="AG18" s="784"/>
      <c r="AH18" s="784"/>
      <c r="AI18" s="784"/>
      <c r="AJ18" s="785"/>
      <c r="AK18" s="766"/>
      <c r="AL18" s="767"/>
      <c r="AM18" s="767"/>
      <c r="AN18" s="767"/>
      <c r="AO18" s="767"/>
      <c r="AP18" s="767"/>
      <c r="AQ18" s="767"/>
      <c r="AR18" s="767"/>
      <c r="AS18" s="767"/>
      <c r="AT18" s="767"/>
      <c r="AU18" s="768"/>
      <c r="AV18" s="768"/>
      <c r="AW18" s="768"/>
      <c r="AX18" s="768"/>
      <c r="AY18" s="769"/>
      <c r="AZ18" s="352"/>
      <c r="BA18" s="352"/>
      <c r="BB18" s="352"/>
      <c r="BC18" s="352"/>
      <c r="BD18" s="352"/>
      <c r="BE18" s="210"/>
      <c r="BF18" s="210"/>
      <c r="BG18" s="210"/>
      <c r="BH18" s="210"/>
      <c r="BI18" s="210"/>
      <c r="BJ18" s="210"/>
      <c r="BK18" s="210"/>
      <c r="BL18" s="210"/>
      <c r="BM18" s="210"/>
      <c r="BN18" s="210"/>
      <c r="BO18" s="210"/>
      <c r="BP18" s="210"/>
      <c r="BQ18" s="215">
        <v>12</v>
      </c>
      <c r="BR18" s="216"/>
      <c r="BS18" s="770"/>
      <c r="BT18" s="771"/>
      <c r="BU18" s="771"/>
      <c r="BV18" s="771"/>
      <c r="BW18" s="771"/>
      <c r="BX18" s="771"/>
      <c r="BY18" s="771"/>
      <c r="BZ18" s="771"/>
      <c r="CA18" s="771"/>
      <c r="CB18" s="771"/>
      <c r="CC18" s="771"/>
      <c r="CD18" s="771"/>
      <c r="CE18" s="771"/>
      <c r="CF18" s="771"/>
      <c r="CG18" s="772"/>
      <c r="CH18" s="773"/>
      <c r="CI18" s="774"/>
      <c r="CJ18" s="774"/>
      <c r="CK18" s="774"/>
      <c r="CL18" s="775"/>
      <c r="CM18" s="773"/>
      <c r="CN18" s="774"/>
      <c r="CO18" s="774"/>
      <c r="CP18" s="774"/>
      <c r="CQ18" s="775"/>
      <c r="CR18" s="773"/>
      <c r="CS18" s="774"/>
      <c r="CT18" s="774"/>
      <c r="CU18" s="774"/>
      <c r="CV18" s="775"/>
      <c r="CW18" s="773"/>
      <c r="CX18" s="774"/>
      <c r="CY18" s="774"/>
      <c r="CZ18" s="774"/>
      <c r="DA18" s="775"/>
      <c r="DB18" s="773"/>
      <c r="DC18" s="774"/>
      <c r="DD18" s="774"/>
      <c r="DE18" s="774"/>
      <c r="DF18" s="775"/>
      <c r="DG18" s="773"/>
      <c r="DH18" s="774"/>
      <c r="DI18" s="774"/>
      <c r="DJ18" s="774"/>
      <c r="DK18" s="775"/>
      <c r="DL18" s="773"/>
      <c r="DM18" s="774"/>
      <c r="DN18" s="774"/>
      <c r="DO18" s="774"/>
      <c r="DP18" s="775"/>
      <c r="DQ18" s="773"/>
      <c r="DR18" s="774"/>
      <c r="DS18" s="774"/>
      <c r="DT18" s="774"/>
      <c r="DU18" s="775"/>
      <c r="DV18" s="770"/>
      <c r="DW18" s="771"/>
      <c r="DX18" s="771"/>
      <c r="DY18" s="771"/>
      <c r="DZ18" s="776"/>
      <c r="EA18" s="211"/>
    </row>
    <row r="19" spans="1:131" s="212" customFormat="1" ht="26.25" customHeight="1" x14ac:dyDescent="0.15">
      <c r="A19" s="215">
        <v>13</v>
      </c>
      <c r="B19" s="777"/>
      <c r="C19" s="778"/>
      <c r="D19" s="778"/>
      <c r="E19" s="778"/>
      <c r="F19" s="778"/>
      <c r="G19" s="778"/>
      <c r="H19" s="778"/>
      <c r="I19" s="778"/>
      <c r="J19" s="778"/>
      <c r="K19" s="778"/>
      <c r="L19" s="778"/>
      <c r="M19" s="778"/>
      <c r="N19" s="778"/>
      <c r="O19" s="778"/>
      <c r="P19" s="779"/>
      <c r="Q19" s="780"/>
      <c r="R19" s="781"/>
      <c r="S19" s="781"/>
      <c r="T19" s="781"/>
      <c r="U19" s="781"/>
      <c r="V19" s="781"/>
      <c r="W19" s="781"/>
      <c r="X19" s="781"/>
      <c r="Y19" s="781"/>
      <c r="Z19" s="781"/>
      <c r="AA19" s="781"/>
      <c r="AB19" s="781"/>
      <c r="AC19" s="781"/>
      <c r="AD19" s="781"/>
      <c r="AE19" s="782"/>
      <c r="AF19" s="783"/>
      <c r="AG19" s="784"/>
      <c r="AH19" s="784"/>
      <c r="AI19" s="784"/>
      <c r="AJ19" s="785"/>
      <c r="AK19" s="766"/>
      <c r="AL19" s="767"/>
      <c r="AM19" s="767"/>
      <c r="AN19" s="767"/>
      <c r="AO19" s="767"/>
      <c r="AP19" s="767"/>
      <c r="AQ19" s="767"/>
      <c r="AR19" s="767"/>
      <c r="AS19" s="767"/>
      <c r="AT19" s="767"/>
      <c r="AU19" s="768"/>
      <c r="AV19" s="768"/>
      <c r="AW19" s="768"/>
      <c r="AX19" s="768"/>
      <c r="AY19" s="769"/>
      <c r="AZ19" s="352"/>
      <c r="BA19" s="352"/>
      <c r="BB19" s="352"/>
      <c r="BC19" s="352"/>
      <c r="BD19" s="352"/>
      <c r="BE19" s="210"/>
      <c r="BF19" s="210"/>
      <c r="BG19" s="210"/>
      <c r="BH19" s="210"/>
      <c r="BI19" s="210"/>
      <c r="BJ19" s="210"/>
      <c r="BK19" s="210"/>
      <c r="BL19" s="210"/>
      <c r="BM19" s="210"/>
      <c r="BN19" s="210"/>
      <c r="BO19" s="210"/>
      <c r="BP19" s="210"/>
      <c r="BQ19" s="215">
        <v>13</v>
      </c>
      <c r="BR19" s="216"/>
      <c r="BS19" s="770"/>
      <c r="BT19" s="771"/>
      <c r="BU19" s="771"/>
      <c r="BV19" s="771"/>
      <c r="BW19" s="771"/>
      <c r="BX19" s="771"/>
      <c r="BY19" s="771"/>
      <c r="BZ19" s="771"/>
      <c r="CA19" s="771"/>
      <c r="CB19" s="771"/>
      <c r="CC19" s="771"/>
      <c r="CD19" s="771"/>
      <c r="CE19" s="771"/>
      <c r="CF19" s="771"/>
      <c r="CG19" s="772"/>
      <c r="CH19" s="773"/>
      <c r="CI19" s="774"/>
      <c r="CJ19" s="774"/>
      <c r="CK19" s="774"/>
      <c r="CL19" s="775"/>
      <c r="CM19" s="773"/>
      <c r="CN19" s="774"/>
      <c r="CO19" s="774"/>
      <c r="CP19" s="774"/>
      <c r="CQ19" s="775"/>
      <c r="CR19" s="773"/>
      <c r="CS19" s="774"/>
      <c r="CT19" s="774"/>
      <c r="CU19" s="774"/>
      <c r="CV19" s="775"/>
      <c r="CW19" s="773"/>
      <c r="CX19" s="774"/>
      <c r="CY19" s="774"/>
      <c r="CZ19" s="774"/>
      <c r="DA19" s="775"/>
      <c r="DB19" s="773"/>
      <c r="DC19" s="774"/>
      <c r="DD19" s="774"/>
      <c r="DE19" s="774"/>
      <c r="DF19" s="775"/>
      <c r="DG19" s="773"/>
      <c r="DH19" s="774"/>
      <c r="DI19" s="774"/>
      <c r="DJ19" s="774"/>
      <c r="DK19" s="775"/>
      <c r="DL19" s="773"/>
      <c r="DM19" s="774"/>
      <c r="DN19" s="774"/>
      <c r="DO19" s="774"/>
      <c r="DP19" s="775"/>
      <c r="DQ19" s="773"/>
      <c r="DR19" s="774"/>
      <c r="DS19" s="774"/>
      <c r="DT19" s="774"/>
      <c r="DU19" s="775"/>
      <c r="DV19" s="770"/>
      <c r="DW19" s="771"/>
      <c r="DX19" s="771"/>
      <c r="DY19" s="771"/>
      <c r="DZ19" s="776"/>
      <c r="EA19" s="211"/>
    </row>
    <row r="20" spans="1:131" s="212" customFormat="1" ht="26.25" customHeight="1" x14ac:dyDescent="0.15">
      <c r="A20" s="215">
        <v>14</v>
      </c>
      <c r="B20" s="777"/>
      <c r="C20" s="778"/>
      <c r="D20" s="778"/>
      <c r="E20" s="778"/>
      <c r="F20" s="778"/>
      <c r="G20" s="778"/>
      <c r="H20" s="778"/>
      <c r="I20" s="778"/>
      <c r="J20" s="778"/>
      <c r="K20" s="778"/>
      <c r="L20" s="778"/>
      <c r="M20" s="778"/>
      <c r="N20" s="778"/>
      <c r="O20" s="778"/>
      <c r="P20" s="779"/>
      <c r="Q20" s="780"/>
      <c r="R20" s="781"/>
      <c r="S20" s="781"/>
      <c r="T20" s="781"/>
      <c r="U20" s="781"/>
      <c r="V20" s="781"/>
      <c r="W20" s="781"/>
      <c r="X20" s="781"/>
      <c r="Y20" s="781"/>
      <c r="Z20" s="781"/>
      <c r="AA20" s="781"/>
      <c r="AB20" s="781"/>
      <c r="AC20" s="781"/>
      <c r="AD20" s="781"/>
      <c r="AE20" s="782"/>
      <c r="AF20" s="783"/>
      <c r="AG20" s="784"/>
      <c r="AH20" s="784"/>
      <c r="AI20" s="784"/>
      <c r="AJ20" s="785"/>
      <c r="AK20" s="766"/>
      <c r="AL20" s="767"/>
      <c r="AM20" s="767"/>
      <c r="AN20" s="767"/>
      <c r="AO20" s="767"/>
      <c r="AP20" s="767"/>
      <c r="AQ20" s="767"/>
      <c r="AR20" s="767"/>
      <c r="AS20" s="767"/>
      <c r="AT20" s="767"/>
      <c r="AU20" s="768"/>
      <c r="AV20" s="768"/>
      <c r="AW20" s="768"/>
      <c r="AX20" s="768"/>
      <c r="AY20" s="769"/>
      <c r="AZ20" s="352"/>
      <c r="BA20" s="352"/>
      <c r="BB20" s="352"/>
      <c r="BC20" s="352"/>
      <c r="BD20" s="352"/>
      <c r="BE20" s="210"/>
      <c r="BF20" s="210"/>
      <c r="BG20" s="210"/>
      <c r="BH20" s="210"/>
      <c r="BI20" s="210"/>
      <c r="BJ20" s="210"/>
      <c r="BK20" s="210"/>
      <c r="BL20" s="210"/>
      <c r="BM20" s="210"/>
      <c r="BN20" s="210"/>
      <c r="BO20" s="210"/>
      <c r="BP20" s="210"/>
      <c r="BQ20" s="215">
        <v>14</v>
      </c>
      <c r="BR20" s="216"/>
      <c r="BS20" s="770"/>
      <c r="BT20" s="771"/>
      <c r="BU20" s="771"/>
      <c r="BV20" s="771"/>
      <c r="BW20" s="771"/>
      <c r="BX20" s="771"/>
      <c r="BY20" s="771"/>
      <c r="BZ20" s="771"/>
      <c r="CA20" s="771"/>
      <c r="CB20" s="771"/>
      <c r="CC20" s="771"/>
      <c r="CD20" s="771"/>
      <c r="CE20" s="771"/>
      <c r="CF20" s="771"/>
      <c r="CG20" s="772"/>
      <c r="CH20" s="773"/>
      <c r="CI20" s="774"/>
      <c r="CJ20" s="774"/>
      <c r="CK20" s="774"/>
      <c r="CL20" s="775"/>
      <c r="CM20" s="773"/>
      <c r="CN20" s="774"/>
      <c r="CO20" s="774"/>
      <c r="CP20" s="774"/>
      <c r="CQ20" s="775"/>
      <c r="CR20" s="773"/>
      <c r="CS20" s="774"/>
      <c r="CT20" s="774"/>
      <c r="CU20" s="774"/>
      <c r="CV20" s="775"/>
      <c r="CW20" s="773"/>
      <c r="CX20" s="774"/>
      <c r="CY20" s="774"/>
      <c r="CZ20" s="774"/>
      <c r="DA20" s="775"/>
      <c r="DB20" s="773"/>
      <c r="DC20" s="774"/>
      <c r="DD20" s="774"/>
      <c r="DE20" s="774"/>
      <c r="DF20" s="775"/>
      <c r="DG20" s="773"/>
      <c r="DH20" s="774"/>
      <c r="DI20" s="774"/>
      <c r="DJ20" s="774"/>
      <c r="DK20" s="775"/>
      <c r="DL20" s="773"/>
      <c r="DM20" s="774"/>
      <c r="DN20" s="774"/>
      <c r="DO20" s="774"/>
      <c r="DP20" s="775"/>
      <c r="DQ20" s="773"/>
      <c r="DR20" s="774"/>
      <c r="DS20" s="774"/>
      <c r="DT20" s="774"/>
      <c r="DU20" s="775"/>
      <c r="DV20" s="770"/>
      <c r="DW20" s="771"/>
      <c r="DX20" s="771"/>
      <c r="DY20" s="771"/>
      <c r="DZ20" s="776"/>
      <c r="EA20" s="211"/>
    </row>
    <row r="21" spans="1:131" s="212" customFormat="1" ht="26.25" customHeight="1" thickBot="1" x14ac:dyDescent="0.2">
      <c r="A21" s="215">
        <v>15</v>
      </c>
      <c r="B21" s="777"/>
      <c r="C21" s="778"/>
      <c r="D21" s="778"/>
      <c r="E21" s="778"/>
      <c r="F21" s="778"/>
      <c r="G21" s="778"/>
      <c r="H21" s="778"/>
      <c r="I21" s="778"/>
      <c r="J21" s="778"/>
      <c r="K21" s="778"/>
      <c r="L21" s="778"/>
      <c r="M21" s="778"/>
      <c r="N21" s="778"/>
      <c r="O21" s="778"/>
      <c r="P21" s="779"/>
      <c r="Q21" s="780"/>
      <c r="R21" s="781"/>
      <c r="S21" s="781"/>
      <c r="T21" s="781"/>
      <c r="U21" s="781"/>
      <c r="V21" s="781"/>
      <c r="W21" s="781"/>
      <c r="X21" s="781"/>
      <c r="Y21" s="781"/>
      <c r="Z21" s="781"/>
      <c r="AA21" s="781"/>
      <c r="AB21" s="781"/>
      <c r="AC21" s="781"/>
      <c r="AD21" s="781"/>
      <c r="AE21" s="782"/>
      <c r="AF21" s="783"/>
      <c r="AG21" s="784"/>
      <c r="AH21" s="784"/>
      <c r="AI21" s="784"/>
      <c r="AJ21" s="785"/>
      <c r="AK21" s="766"/>
      <c r="AL21" s="767"/>
      <c r="AM21" s="767"/>
      <c r="AN21" s="767"/>
      <c r="AO21" s="767"/>
      <c r="AP21" s="767"/>
      <c r="AQ21" s="767"/>
      <c r="AR21" s="767"/>
      <c r="AS21" s="767"/>
      <c r="AT21" s="767"/>
      <c r="AU21" s="768"/>
      <c r="AV21" s="768"/>
      <c r="AW21" s="768"/>
      <c r="AX21" s="768"/>
      <c r="AY21" s="769"/>
      <c r="AZ21" s="352"/>
      <c r="BA21" s="352"/>
      <c r="BB21" s="352"/>
      <c r="BC21" s="352"/>
      <c r="BD21" s="352"/>
      <c r="BE21" s="210"/>
      <c r="BF21" s="210"/>
      <c r="BG21" s="210"/>
      <c r="BH21" s="210"/>
      <c r="BI21" s="210"/>
      <c r="BJ21" s="210"/>
      <c r="BK21" s="210"/>
      <c r="BL21" s="210"/>
      <c r="BM21" s="210"/>
      <c r="BN21" s="210"/>
      <c r="BO21" s="210"/>
      <c r="BP21" s="210"/>
      <c r="BQ21" s="215">
        <v>15</v>
      </c>
      <c r="BR21" s="216"/>
      <c r="BS21" s="770"/>
      <c r="BT21" s="771"/>
      <c r="BU21" s="771"/>
      <c r="BV21" s="771"/>
      <c r="BW21" s="771"/>
      <c r="BX21" s="771"/>
      <c r="BY21" s="771"/>
      <c r="BZ21" s="771"/>
      <c r="CA21" s="771"/>
      <c r="CB21" s="771"/>
      <c r="CC21" s="771"/>
      <c r="CD21" s="771"/>
      <c r="CE21" s="771"/>
      <c r="CF21" s="771"/>
      <c r="CG21" s="772"/>
      <c r="CH21" s="773"/>
      <c r="CI21" s="774"/>
      <c r="CJ21" s="774"/>
      <c r="CK21" s="774"/>
      <c r="CL21" s="775"/>
      <c r="CM21" s="773"/>
      <c r="CN21" s="774"/>
      <c r="CO21" s="774"/>
      <c r="CP21" s="774"/>
      <c r="CQ21" s="775"/>
      <c r="CR21" s="773"/>
      <c r="CS21" s="774"/>
      <c r="CT21" s="774"/>
      <c r="CU21" s="774"/>
      <c r="CV21" s="775"/>
      <c r="CW21" s="773"/>
      <c r="CX21" s="774"/>
      <c r="CY21" s="774"/>
      <c r="CZ21" s="774"/>
      <c r="DA21" s="775"/>
      <c r="DB21" s="773"/>
      <c r="DC21" s="774"/>
      <c r="DD21" s="774"/>
      <c r="DE21" s="774"/>
      <c r="DF21" s="775"/>
      <c r="DG21" s="773"/>
      <c r="DH21" s="774"/>
      <c r="DI21" s="774"/>
      <c r="DJ21" s="774"/>
      <c r="DK21" s="775"/>
      <c r="DL21" s="773"/>
      <c r="DM21" s="774"/>
      <c r="DN21" s="774"/>
      <c r="DO21" s="774"/>
      <c r="DP21" s="775"/>
      <c r="DQ21" s="773"/>
      <c r="DR21" s="774"/>
      <c r="DS21" s="774"/>
      <c r="DT21" s="774"/>
      <c r="DU21" s="775"/>
      <c r="DV21" s="770"/>
      <c r="DW21" s="771"/>
      <c r="DX21" s="771"/>
      <c r="DY21" s="771"/>
      <c r="DZ21" s="776"/>
      <c r="EA21" s="211"/>
    </row>
    <row r="22" spans="1:131" s="212" customFormat="1" ht="26.25" customHeight="1" x14ac:dyDescent="0.15">
      <c r="A22" s="215">
        <v>16</v>
      </c>
      <c r="B22" s="777"/>
      <c r="C22" s="778"/>
      <c r="D22" s="778"/>
      <c r="E22" s="778"/>
      <c r="F22" s="778"/>
      <c r="G22" s="778"/>
      <c r="H22" s="778"/>
      <c r="I22" s="778"/>
      <c r="J22" s="778"/>
      <c r="K22" s="778"/>
      <c r="L22" s="778"/>
      <c r="M22" s="778"/>
      <c r="N22" s="778"/>
      <c r="O22" s="778"/>
      <c r="P22" s="779"/>
      <c r="Q22" s="796"/>
      <c r="R22" s="797"/>
      <c r="S22" s="797"/>
      <c r="T22" s="797"/>
      <c r="U22" s="797"/>
      <c r="V22" s="797"/>
      <c r="W22" s="797"/>
      <c r="X22" s="797"/>
      <c r="Y22" s="797"/>
      <c r="Z22" s="797"/>
      <c r="AA22" s="797"/>
      <c r="AB22" s="797"/>
      <c r="AC22" s="797"/>
      <c r="AD22" s="797"/>
      <c r="AE22" s="798"/>
      <c r="AF22" s="783"/>
      <c r="AG22" s="784"/>
      <c r="AH22" s="784"/>
      <c r="AI22" s="784"/>
      <c r="AJ22" s="785"/>
      <c r="AK22" s="799"/>
      <c r="AL22" s="800"/>
      <c r="AM22" s="800"/>
      <c r="AN22" s="800"/>
      <c r="AO22" s="800"/>
      <c r="AP22" s="800"/>
      <c r="AQ22" s="800"/>
      <c r="AR22" s="800"/>
      <c r="AS22" s="800"/>
      <c r="AT22" s="800"/>
      <c r="AU22" s="801"/>
      <c r="AV22" s="801"/>
      <c r="AW22" s="801"/>
      <c r="AX22" s="801"/>
      <c r="AY22" s="802"/>
      <c r="AZ22" s="803" t="s">
        <v>375</v>
      </c>
      <c r="BA22" s="803"/>
      <c r="BB22" s="803"/>
      <c r="BC22" s="803"/>
      <c r="BD22" s="804"/>
      <c r="BE22" s="210"/>
      <c r="BF22" s="210"/>
      <c r="BG22" s="210"/>
      <c r="BH22" s="210"/>
      <c r="BI22" s="210"/>
      <c r="BJ22" s="210"/>
      <c r="BK22" s="210"/>
      <c r="BL22" s="210"/>
      <c r="BM22" s="210"/>
      <c r="BN22" s="210"/>
      <c r="BO22" s="210"/>
      <c r="BP22" s="210"/>
      <c r="BQ22" s="215">
        <v>16</v>
      </c>
      <c r="BR22" s="216"/>
      <c r="BS22" s="770"/>
      <c r="BT22" s="771"/>
      <c r="BU22" s="771"/>
      <c r="BV22" s="771"/>
      <c r="BW22" s="771"/>
      <c r="BX22" s="771"/>
      <c r="BY22" s="771"/>
      <c r="BZ22" s="771"/>
      <c r="CA22" s="771"/>
      <c r="CB22" s="771"/>
      <c r="CC22" s="771"/>
      <c r="CD22" s="771"/>
      <c r="CE22" s="771"/>
      <c r="CF22" s="771"/>
      <c r="CG22" s="772"/>
      <c r="CH22" s="773"/>
      <c r="CI22" s="774"/>
      <c r="CJ22" s="774"/>
      <c r="CK22" s="774"/>
      <c r="CL22" s="775"/>
      <c r="CM22" s="773"/>
      <c r="CN22" s="774"/>
      <c r="CO22" s="774"/>
      <c r="CP22" s="774"/>
      <c r="CQ22" s="775"/>
      <c r="CR22" s="773"/>
      <c r="CS22" s="774"/>
      <c r="CT22" s="774"/>
      <c r="CU22" s="774"/>
      <c r="CV22" s="775"/>
      <c r="CW22" s="773"/>
      <c r="CX22" s="774"/>
      <c r="CY22" s="774"/>
      <c r="CZ22" s="774"/>
      <c r="DA22" s="775"/>
      <c r="DB22" s="773"/>
      <c r="DC22" s="774"/>
      <c r="DD22" s="774"/>
      <c r="DE22" s="774"/>
      <c r="DF22" s="775"/>
      <c r="DG22" s="773"/>
      <c r="DH22" s="774"/>
      <c r="DI22" s="774"/>
      <c r="DJ22" s="774"/>
      <c r="DK22" s="775"/>
      <c r="DL22" s="773"/>
      <c r="DM22" s="774"/>
      <c r="DN22" s="774"/>
      <c r="DO22" s="774"/>
      <c r="DP22" s="775"/>
      <c r="DQ22" s="773"/>
      <c r="DR22" s="774"/>
      <c r="DS22" s="774"/>
      <c r="DT22" s="774"/>
      <c r="DU22" s="775"/>
      <c r="DV22" s="770"/>
      <c r="DW22" s="771"/>
      <c r="DX22" s="771"/>
      <c r="DY22" s="771"/>
      <c r="DZ22" s="776"/>
      <c r="EA22" s="211"/>
    </row>
    <row r="23" spans="1:131" s="212" customFormat="1" ht="26.25" customHeight="1" thickBot="1" x14ac:dyDescent="0.2">
      <c r="A23" s="217" t="s">
        <v>376</v>
      </c>
      <c r="B23" s="786" t="s">
        <v>377</v>
      </c>
      <c r="C23" s="787"/>
      <c r="D23" s="787"/>
      <c r="E23" s="787"/>
      <c r="F23" s="787"/>
      <c r="G23" s="787"/>
      <c r="H23" s="787"/>
      <c r="I23" s="787"/>
      <c r="J23" s="787"/>
      <c r="K23" s="787"/>
      <c r="L23" s="787"/>
      <c r="M23" s="787"/>
      <c r="N23" s="787"/>
      <c r="O23" s="787"/>
      <c r="P23" s="788"/>
      <c r="Q23" s="789">
        <v>6920</v>
      </c>
      <c r="R23" s="790"/>
      <c r="S23" s="790"/>
      <c r="T23" s="790"/>
      <c r="U23" s="790"/>
      <c r="V23" s="790">
        <v>6426</v>
      </c>
      <c r="W23" s="790"/>
      <c r="X23" s="790"/>
      <c r="Y23" s="790"/>
      <c r="Z23" s="790"/>
      <c r="AA23" s="790">
        <v>494</v>
      </c>
      <c r="AB23" s="790"/>
      <c r="AC23" s="790"/>
      <c r="AD23" s="790"/>
      <c r="AE23" s="791"/>
      <c r="AF23" s="792">
        <v>404</v>
      </c>
      <c r="AG23" s="790"/>
      <c r="AH23" s="790"/>
      <c r="AI23" s="790"/>
      <c r="AJ23" s="793"/>
      <c r="AK23" s="794"/>
      <c r="AL23" s="795"/>
      <c r="AM23" s="795"/>
      <c r="AN23" s="795"/>
      <c r="AO23" s="795"/>
      <c r="AP23" s="790">
        <v>6112</v>
      </c>
      <c r="AQ23" s="790"/>
      <c r="AR23" s="790"/>
      <c r="AS23" s="790"/>
      <c r="AT23" s="790"/>
      <c r="AU23" s="806"/>
      <c r="AV23" s="806"/>
      <c r="AW23" s="806"/>
      <c r="AX23" s="806"/>
      <c r="AY23" s="807"/>
      <c r="AZ23" s="808" t="s">
        <v>122</v>
      </c>
      <c r="BA23" s="809"/>
      <c r="BB23" s="809"/>
      <c r="BC23" s="809"/>
      <c r="BD23" s="810"/>
      <c r="BE23" s="210"/>
      <c r="BF23" s="210"/>
      <c r="BG23" s="210"/>
      <c r="BH23" s="210"/>
      <c r="BI23" s="210"/>
      <c r="BJ23" s="210"/>
      <c r="BK23" s="210"/>
      <c r="BL23" s="210"/>
      <c r="BM23" s="210"/>
      <c r="BN23" s="210"/>
      <c r="BO23" s="210"/>
      <c r="BP23" s="210"/>
      <c r="BQ23" s="215">
        <v>17</v>
      </c>
      <c r="BR23" s="216"/>
      <c r="BS23" s="770"/>
      <c r="BT23" s="771"/>
      <c r="BU23" s="771"/>
      <c r="BV23" s="771"/>
      <c r="BW23" s="771"/>
      <c r="BX23" s="771"/>
      <c r="BY23" s="771"/>
      <c r="BZ23" s="771"/>
      <c r="CA23" s="771"/>
      <c r="CB23" s="771"/>
      <c r="CC23" s="771"/>
      <c r="CD23" s="771"/>
      <c r="CE23" s="771"/>
      <c r="CF23" s="771"/>
      <c r="CG23" s="772"/>
      <c r="CH23" s="773"/>
      <c r="CI23" s="774"/>
      <c r="CJ23" s="774"/>
      <c r="CK23" s="774"/>
      <c r="CL23" s="775"/>
      <c r="CM23" s="773"/>
      <c r="CN23" s="774"/>
      <c r="CO23" s="774"/>
      <c r="CP23" s="774"/>
      <c r="CQ23" s="775"/>
      <c r="CR23" s="773"/>
      <c r="CS23" s="774"/>
      <c r="CT23" s="774"/>
      <c r="CU23" s="774"/>
      <c r="CV23" s="775"/>
      <c r="CW23" s="773"/>
      <c r="CX23" s="774"/>
      <c r="CY23" s="774"/>
      <c r="CZ23" s="774"/>
      <c r="DA23" s="775"/>
      <c r="DB23" s="773"/>
      <c r="DC23" s="774"/>
      <c r="DD23" s="774"/>
      <c r="DE23" s="774"/>
      <c r="DF23" s="775"/>
      <c r="DG23" s="773"/>
      <c r="DH23" s="774"/>
      <c r="DI23" s="774"/>
      <c r="DJ23" s="774"/>
      <c r="DK23" s="775"/>
      <c r="DL23" s="773"/>
      <c r="DM23" s="774"/>
      <c r="DN23" s="774"/>
      <c r="DO23" s="774"/>
      <c r="DP23" s="775"/>
      <c r="DQ23" s="773"/>
      <c r="DR23" s="774"/>
      <c r="DS23" s="774"/>
      <c r="DT23" s="774"/>
      <c r="DU23" s="775"/>
      <c r="DV23" s="770"/>
      <c r="DW23" s="771"/>
      <c r="DX23" s="771"/>
      <c r="DY23" s="771"/>
      <c r="DZ23" s="776"/>
      <c r="EA23" s="211"/>
    </row>
    <row r="24" spans="1:131" s="212" customFormat="1" ht="26.25" customHeight="1" x14ac:dyDescent="0.15">
      <c r="A24" s="805" t="s">
        <v>378</v>
      </c>
      <c r="B24" s="805"/>
      <c r="C24" s="805"/>
      <c r="D24" s="805"/>
      <c r="E24" s="805"/>
      <c r="F24" s="805"/>
      <c r="G24" s="805"/>
      <c r="H24" s="805"/>
      <c r="I24" s="805"/>
      <c r="J24" s="805"/>
      <c r="K24" s="805"/>
      <c r="L24" s="805"/>
      <c r="M24" s="805"/>
      <c r="N24" s="805"/>
      <c r="O24" s="805"/>
      <c r="P24" s="805"/>
      <c r="Q24" s="805"/>
      <c r="R24" s="805"/>
      <c r="S24" s="805"/>
      <c r="T24" s="805"/>
      <c r="U24" s="805"/>
      <c r="V24" s="805"/>
      <c r="W24" s="805"/>
      <c r="X24" s="805"/>
      <c r="Y24" s="805"/>
      <c r="Z24" s="805"/>
      <c r="AA24" s="805"/>
      <c r="AB24" s="805"/>
      <c r="AC24" s="805"/>
      <c r="AD24" s="805"/>
      <c r="AE24" s="805"/>
      <c r="AF24" s="805"/>
      <c r="AG24" s="805"/>
      <c r="AH24" s="805"/>
      <c r="AI24" s="805"/>
      <c r="AJ24" s="805"/>
      <c r="AK24" s="805"/>
      <c r="AL24" s="805"/>
      <c r="AM24" s="805"/>
      <c r="AN24" s="805"/>
      <c r="AO24" s="805"/>
      <c r="AP24" s="805"/>
      <c r="AQ24" s="805"/>
      <c r="AR24" s="805"/>
      <c r="AS24" s="805"/>
      <c r="AT24" s="805"/>
      <c r="AU24" s="805"/>
      <c r="AV24" s="805"/>
      <c r="AW24" s="805"/>
      <c r="AX24" s="805"/>
      <c r="AY24" s="805"/>
      <c r="AZ24" s="352"/>
      <c r="BA24" s="352"/>
      <c r="BB24" s="352"/>
      <c r="BC24" s="352"/>
      <c r="BD24" s="352"/>
      <c r="BE24" s="210"/>
      <c r="BF24" s="210"/>
      <c r="BG24" s="210"/>
      <c r="BH24" s="210"/>
      <c r="BI24" s="210"/>
      <c r="BJ24" s="210"/>
      <c r="BK24" s="210"/>
      <c r="BL24" s="210"/>
      <c r="BM24" s="210"/>
      <c r="BN24" s="210"/>
      <c r="BO24" s="210"/>
      <c r="BP24" s="210"/>
      <c r="BQ24" s="215">
        <v>18</v>
      </c>
      <c r="BR24" s="216"/>
      <c r="BS24" s="770"/>
      <c r="BT24" s="771"/>
      <c r="BU24" s="771"/>
      <c r="BV24" s="771"/>
      <c r="BW24" s="771"/>
      <c r="BX24" s="771"/>
      <c r="BY24" s="771"/>
      <c r="BZ24" s="771"/>
      <c r="CA24" s="771"/>
      <c r="CB24" s="771"/>
      <c r="CC24" s="771"/>
      <c r="CD24" s="771"/>
      <c r="CE24" s="771"/>
      <c r="CF24" s="771"/>
      <c r="CG24" s="772"/>
      <c r="CH24" s="773"/>
      <c r="CI24" s="774"/>
      <c r="CJ24" s="774"/>
      <c r="CK24" s="774"/>
      <c r="CL24" s="775"/>
      <c r="CM24" s="773"/>
      <c r="CN24" s="774"/>
      <c r="CO24" s="774"/>
      <c r="CP24" s="774"/>
      <c r="CQ24" s="775"/>
      <c r="CR24" s="773"/>
      <c r="CS24" s="774"/>
      <c r="CT24" s="774"/>
      <c r="CU24" s="774"/>
      <c r="CV24" s="775"/>
      <c r="CW24" s="773"/>
      <c r="CX24" s="774"/>
      <c r="CY24" s="774"/>
      <c r="CZ24" s="774"/>
      <c r="DA24" s="775"/>
      <c r="DB24" s="773"/>
      <c r="DC24" s="774"/>
      <c r="DD24" s="774"/>
      <c r="DE24" s="774"/>
      <c r="DF24" s="775"/>
      <c r="DG24" s="773"/>
      <c r="DH24" s="774"/>
      <c r="DI24" s="774"/>
      <c r="DJ24" s="774"/>
      <c r="DK24" s="775"/>
      <c r="DL24" s="773"/>
      <c r="DM24" s="774"/>
      <c r="DN24" s="774"/>
      <c r="DO24" s="774"/>
      <c r="DP24" s="775"/>
      <c r="DQ24" s="773"/>
      <c r="DR24" s="774"/>
      <c r="DS24" s="774"/>
      <c r="DT24" s="774"/>
      <c r="DU24" s="775"/>
      <c r="DV24" s="770"/>
      <c r="DW24" s="771"/>
      <c r="DX24" s="771"/>
      <c r="DY24" s="771"/>
      <c r="DZ24" s="776"/>
      <c r="EA24" s="211"/>
    </row>
    <row r="25" spans="1:131" ht="26.25" customHeight="1" thickBot="1" x14ac:dyDescent="0.2">
      <c r="A25" s="722" t="s">
        <v>379</v>
      </c>
      <c r="B25" s="722"/>
      <c r="C25" s="722"/>
      <c r="D25" s="722"/>
      <c r="E25" s="722"/>
      <c r="F25" s="722"/>
      <c r="G25" s="722"/>
      <c r="H25" s="722"/>
      <c r="I25" s="722"/>
      <c r="J25" s="722"/>
      <c r="K25" s="722"/>
      <c r="L25" s="722"/>
      <c r="M25" s="722"/>
      <c r="N25" s="722"/>
      <c r="O25" s="722"/>
      <c r="P25" s="722"/>
      <c r="Q25" s="722"/>
      <c r="R25" s="722"/>
      <c r="S25" s="722"/>
      <c r="T25" s="722"/>
      <c r="U25" s="722"/>
      <c r="V25" s="722"/>
      <c r="W25" s="722"/>
      <c r="X25" s="722"/>
      <c r="Y25" s="722"/>
      <c r="Z25" s="722"/>
      <c r="AA25" s="722"/>
      <c r="AB25" s="722"/>
      <c r="AC25" s="722"/>
      <c r="AD25" s="722"/>
      <c r="AE25" s="722"/>
      <c r="AF25" s="722"/>
      <c r="AG25" s="722"/>
      <c r="AH25" s="722"/>
      <c r="AI25" s="722"/>
      <c r="AJ25" s="722"/>
      <c r="AK25" s="722"/>
      <c r="AL25" s="722"/>
      <c r="AM25" s="722"/>
      <c r="AN25" s="722"/>
      <c r="AO25" s="722"/>
      <c r="AP25" s="722"/>
      <c r="AQ25" s="722"/>
      <c r="AR25" s="722"/>
      <c r="AS25" s="722"/>
      <c r="AT25" s="722"/>
      <c r="AU25" s="722"/>
      <c r="AV25" s="722"/>
      <c r="AW25" s="722"/>
      <c r="AX25" s="722"/>
      <c r="AY25" s="722"/>
      <c r="AZ25" s="722"/>
      <c r="BA25" s="722"/>
      <c r="BB25" s="722"/>
      <c r="BC25" s="722"/>
      <c r="BD25" s="722"/>
      <c r="BE25" s="722"/>
      <c r="BF25" s="722"/>
      <c r="BG25" s="722"/>
      <c r="BH25" s="722"/>
      <c r="BI25" s="722"/>
      <c r="BJ25" s="352"/>
      <c r="BK25" s="352"/>
      <c r="BL25" s="352"/>
      <c r="BM25" s="352"/>
      <c r="BN25" s="352"/>
      <c r="BO25" s="218"/>
      <c r="BP25" s="218"/>
      <c r="BQ25" s="215">
        <v>19</v>
      </c>
      <c r="BR25" s="216"/>
      <c r="BS25" s="770"/>
      <c r="BT25" s="771"/>
      <c r="BU25" s="771"/>
      <c r="BV25" s="771"/>
      <c r="BW25" s="771"/>
      <c r="BX25" s="771"/>
      <c r="BY25" s="771"/>
      <c r="BZ25" s="771"/>
      <c r="CA25" s="771"/>
      <c r="CB25" s="771"/>
      <c r="CC25" s="771"/>
      <c r="CD25" s="771"/>
      <c r="CE25" s="771"/>
      <c r="CF25" s="771"/>
      <c r="CG25" s="772"/>
      <c r="CH25" s="773"/>
      <c r="CI25" s="774"/>
      <c r="CJ25" s="774"/>
      <c r="CK25" s="774"/>
      <c r="CL25" s="775"/>
      <c r="CM25" s="773"/>
      <c r="CN25" s="774"/>
      <c r="CO25" s="774"/>
      <c r="CP25" s="774"/>
      <c r="CQ25" s="775"/>
      <c r="CR25" s="773"/>
      <c r="CS25" s="774"/>
      <c r="CT25" s="774"/>
      <c r="CU25" s="774"/>
      <c r="CV25" s="775"/>
      <c r="CW25" s="773"/>
      <c r="CX25" s="774"/>
      <c r="CY25" s="774"/>
      <c r="CZ25" s="774"/>
      <c r="DA25" s="775"/>
      <c r="DB25" s="773"/>
      <c r="DC25" s="774"/>
      <c r="DD25" s="774"/>
      <c r="DE25" s="774"/>
      <c r="DF25" s="775"/>
      <c r="DG25" s="773"/>
      <c r="DH25" s="774"/>
      <c r="DI25" s="774"/>
      <c r="DJ25" s="774"/>
      <c r="DK25" s="775"/>
      <c r="DL25" s="773"/>
      <c r="DM25" s="774"/>
      <c r="DN25" s="774"/>
      <c r="DO25" s="774"/>
      <c r="DP25" s="775"/>
      <c r="DQ25" s="773"/>
      <c r="DR25" s="774"/>
      <c r="DS25" s="774"/>
      <c r="DT25" s="774"/>
      <c r="DU25" s="775"/>
      <c r="DV25" s="770"/>
      <c r="DW25" s="771"/>
      <c r="DX25" s="771"/>
      <c r="DY25" s="771"/>
      <c r="DZ25" s="776"/>
      <c r="EA25" s="208"/>
    </row>
    <row r="26" spans="1:131" ht="26.25" customHeight="1" x14ac:dyDescent="0.15">
      <c r="A26" s="724" t="s">
        <v>357</v>
      </c>
      <c r="B26" s="725"/>
      <c r="C26" s="725"/>
      <c r="D26" s="725"/>
      <c r="E26" s="725"/>
      <c r="F26" s="725"/>
      <c r="G26" s="725"/>
      <c r="H26" s="725"/>
      <c r="I26" s="725"/>
      <c r="J26" s="725"/>
      <c r="K26" s="725"/>
      <c r="L26" s="725"/>
      <c r="M26" s="725"/>
      <c r="N26" s="725"/>
      <c r="O26" s="725"/>
      <c r="P26" s="726"/>
      <c r="Q26" s="730" t="s">
        <v>380</v>
      </c>
      <c r="R26" s="731"/>
      <c r="S26" s="731"/>
      <c r="T26" s="731"/>
      <c r="U26" s="732"/>
      <c r="V26" s="730" t="s">
        <v>381</v>
      </c>
      <c r="W26" s="731"/>
      <c r="X26" s="731"/>
      <c r="Y26" s="731"/>
      <c r="Z26" s="732"/>
      <c r="AA26" s="730" t="s">
        <v>382</v>
      </c>
      <c r="AB26" s="731"/>
      <c r="AC26" s="731"/>
      <c r="AD26" s="731"/>
      <c r="AE26" s="731"/>
      <c r="AF26" s="811" t="s">
        <v>383</v>
      </c>
      <c r="AG26" s="812"/>
      <c r="AH26" s="812"/>
      <c r="AI26" s="812"/>
      <c r="AJ26" s="813"/>
      <c r="AK26" s="731" t="s">
        <v>384</v>
      </c>
      <c r="AL26" s="731"/>
      <c r="AM26" s="731"/>
      <c r="AN26" s="731"/>
      <c r="AO26" s="732"/>
      <c r="AP26" s="730" t="s">
        <v>385</v>
      </c>
      <c r="AQ26" s="731"/>
      <c r="AR26" s="731"/>
      <c r="AS26" s="731"/>
      <c r="AT26" s="732"/>
      <c r="AU26" s="730" t="s">
        <v>386</v>
      </c>
      <c r="AV26" s="731"/>
      <c r="AW26" s="731"/>
      <c r="AX26" s="731"/>
      <c r="AY26" s="732"/>
      <c r="AZ26" s="730" t="s">
        <v>387</v>
      </c>
      <c r="BA26" s="731"/>
      <c r="BB26" s="731"/>
      <c r="BC26" s="731"/>
      <c r="BD26" s="732"/>
      <c r="BE26" s="730" t="s">
        <v>364</v>
      </c>
      <c r="BF26" s="731"/>
      <c r="BG26" s="731"/>
      <c r="BH26" s="731"/>
      <c r="BI26" s="737"/>
      <c r="BJ26" s="352"/>
      <c r="BK26" s="352"/>
      <c r="BL26" s="352"/>
      <c r="BM26" s="352"/>
      <c r="BN26" s="352"/>
      <c r="BO26" s="218"/>
      <c r="BP26" s="218"/>
      <c r="BQ26" s="215">
        <v>20</v>
      </c>
      <c r="BR26" s="216"/>
      <c r="BS26" s="770"/>
      <c r="BT26" s="771"/>
      <c r="BU26" s="771"/>
      <c r="BV26" s="771"/>
      <c r="BW26" s="771"/>
      <c r="BX26" s="771"/>
      <c r="BY26" s="771"/>
      <c r="BZ26" s="771"/>
      <c r="CA26" s="771"/>
      <c r="CB26" s="771"/>
      <c r="CC26" s="771"/>
      <c r="CD26" s="771"/>
      <c r="CE26" s="771"/>
      <c r="CF26" s="771"/>
      <c r="CG26" s="772"/>
      <c r="CH26" s="773"/>
      <c r="CI26" s="774"/>
      <c r="CJ26" s="774"/>
      <c r="CK26" s="774"/>
      <c r="CL26" s="775"/>
      <c r="CM26" s="773"/>
      <c r="CN26" s="774"/>
      <c r="CO26" s="774"/>
      <c r="CP26" s="774"/>
      <c r="CQ26" s="775"/>
      <c r="CR26" s="773"/>
      <c r="CS26" s="774"/>
      <c r="CT26" s="774"/>
      <c r="CU26" s="774"/>
      <c r="CV26" s="775"/>
      <c r="CW26" s="773"/>
      <c r="CX26" s="774"/>
      <c r="CY26" s="774"/>
      <c r="CZ26" s="774"/>
      <c r="DA26" s="775"/>
      <c r="DB26" s="773"/>
      <c r="DC26" s="774"/>
      <c r="DD26" s="774"/>
      <c r="DE26" s="774"/>
      <c r="DF26" s="775"/>
      <c r="DG26" s="773"/>
      <c r="DH26" s="774"/>
      <c r="DI26" s="774"/>
      <c r="DJ26" s="774"/>
      <c r="DK26" s="775"/>
      <c r="DL26" s="773"/>
      <c r="DM26" s="774"/>
      <c r="DN26" s="774"/>
      <c r="DO26" s="774"/>
      <c r="DP26" s="775"/>
      <c r="DQ26" s="773"/>
      <c r="DR26" s="774"/>
      <c r="DS26" s="774"/>
      <c r="DT26" s="774"/>
      <c r="DU26" s="775"/>
      <c r="DV26" s="770"/>
      <c r="DW26" s="771"/>
      <c r="DX26" s="771"/>
      <c r="DY26" s="771"/>
      <c r="DZ26" s="776"/>
      <c r="EA26" s="208"/>
    </row>
    <row r="27" spans="1:131" ht="26.25" customHeight="1" thickBot="1" x14ac:dyDescent="0.2">
      <c r="A27" s="727"/>
      <c r="B27" s="728"/>
      <c r="C27" s="728"/>
      <c r="D27" s="728"/>
      <c r="E27" s="728"/>
      <c r="F27" s="728"/>
      <c r="G27" s="728"/>
      <c r="H27" s="728"/>
      <c r="I27" s="728"/>
      <c r="J27" s="728"/>
      <c r="K27" s="728"/>
      <c r="L27" s="728"/>
      <c r="M27" s="728"/>
      <c r="N27" s="728"/>
      <c r="O27" s="728"/>
      <c r="P27" s="729"/>
      <c r="Q27" s="733"/>
      <c r="R27" s="734"/>
      <c r="S27" s="734"/>
      <c r="T27" s="734"/>
      <c r="U27" s="735"/>
      <c r="V27" s="733"/>
      <c r="W27" s="734"/>
      <c r="X27" s="734"/>
      <c r="Y27" s="734"/>
      <c r="Z27" s="735"/>
      <c r="AA27" s="733"/>
      <c r="AB27" s="734"/>
      <c r="AC27" s="734"/>
      <c r="AD27" s="734"/>
      <c r="AE27" s="734"/>
      <c r="AF27" s="814"/>
      <c r="AG27" s="815"/>
      <c r="AH27" s="815"/>
      <c r="AI27" s="815"/>
      <c r="AJ27" s="816"/>
      <c r="AK27" s="734"/>
      <c r="AL27" s="734"/>
      <c r="AM27" s="734"/>
      <c r="AN27" s="734"/>
      <c r="AO27" s="735"/>
      <c r="AP27" s="733"/>
      <c r="AQ27" s="734"/>
      <c r="AR27" s="734"/>
      <c r="AS27" s="734"/>
      <c r="AT27" s="735"/>
      <c r="AU27" s="733"/>
      <c r="AV27" s="734"/>
      <c r="AW27" s="734"/>
      <c r="AX27" s="734"/>
      <c r="AY27" s="735"/>
      <c r="AZ27" s="733"/>
      <c r="BA27" s="734"/>
      <c r="BB27" s="734"/>
      <c r="BC27" s="734"/>
      <c r="BD27" s="735"/>
      <c r="BE27" s="733"/>
      <c r="BF27" s="734"/>
      <c r="BG27" s="734"/>
      <c r="BH27" s="734"/>
      <c r="BI27" s="739"/>
      <c r="BJ27" s="352"/>
      <c r="BK27" s="352"/>
      <c r="BL27" s="352"/>
      <c r="BM27" s="352"/>
      <c r="BN27" s="352"/>
      <c r="BO27" s="218"/>
      <c r="BP27" s="218"/>
      <c r="BQ27" s="215">
        <v>21</v>
      </c>
      <c r="BR27" s="216"/>
      <c r="BS27" s="770"/>
      <c r="BT27" s="771"/>
      <c r="BU27" s="771"/>
      <c r="BV27" s="771"/>
      <c r="BW27" s="771"/>
      <c r="BX27" s="771"/>
      <c r="BY27" s="771"/>
      <c r="BZ27" s="771"/>
      <c r="CA27" s="771"/>
      <c r="CB27" s="771"/>
      <c r="CC27" s="771"/>
      <c r="CD27" s="771"/>
      <c r="CE27" s="771"/>
      <c r="CF27" s="771"/>
      <c r="CG27" s="772"/>
      <c r="CH27" s="773"/>
      <c r="CI27" s="774"/>
      <c r="CJ27" s="774"/>
      <c r="CK27" s="774"/>
      <c r="CL27" s="775"/>
      <c r="CM27" s="773"/>
      <c r="CN27" s="774"/>
      <c r="CO27" s="774"/>
      <c r="CP27" s="774"/>
      <c r="CQ27" s="775"/>
      <c r="CR27" s="773"/>
      <c r="CS27" s="774"/>
      <c r="CT27" s="774"/>
      <c r="CU27" s="774"/>
      <c r="CV27" s="775"/>
      <c r="CW27" s="773"/>
      <c r="CX27" s="774"/>
      <c r="CY27" s="774"/>
      <c r="CZ27" s="774"/>
      <c r="DA27" s="775"/>
      <c r="DB27" s="773"/>
      <c r="DC27" s="774"/>
      <c r="DD27" s="774"/>
      <c r="DE27" s="774"/>
      <c r="DF27" s="775"/>
      <c r="DG27" s="773"/>
      <c r="DH27" s="774"/>
      <c r="DI27" s="774"/>
      <c r="DJ27" s="774"/>
      <c r="DK27" s="775"/>
      <c r="DL27" s="773"/>
      <c r="DM27" s="774"/>
      <c r="DN27" s="774"/>
      <c r="DO27" s="774"/>
      <c r="DP27" s="775"/>
      <c r="DQ27" s="773"/>
      <c r="DR27" s="774"/>
      <c r="DS27" s="774"/>
      <c r="DT27" s="774"/>
      <c r="DU27" s="775"/>
      <c r="DV27" s="770"/>
      <c r="DW27" s="771"/>
      <c r="DX27" s="771"/>
      <c r="DY27" s="771"/>
      <c r="DZ27" s="776"/>
      <c r="EA27" s="208"/>
    </row>
    <row r="28" spans="1:131" ht="26.25" customHeight="1" thickTop="1" x14ac:dyDescent="0.15">
      <c r="A28" s="219">
        <v>1</v>
      </c>
      <c r="B28" s="746" t="s">
        <v>388</v>
      </c>
      <c r="C28" s="747"/>
      <c r="D28" s="747"/>
      <c r="E28" s="747"/>
      <c r="F28" s="747"/>
      <c r="G28" s="747"/>
      <c r="H28" s="747"/>
      <c r="I28" s="747"/>
      <c r="J28" s="747"/>
      <c r="K28" s="747"/>
      <c r="L28" s="747"/>
      <c r="M28" s="747"/>
      <c r="N28" s="747"/>
      <c r="O28" s="747"/>
      <c r="P28" s="748"/>
      <c r="Q28" s="819">
        <v>1040</v>
      </c>
      <c r="R28" s="820"/>
      <c r="S28" s="820"/>
      <c r="T28" s="820"/>
      <c r="U28" s="820"/>
      <c r="V28" s="820">
        <v>974</v>
      </c>
      <c r="W28" s="820"/>
      <c r="X28" s="820"/>
      <c r="Y28" s="820"/>
      <c r="Z28" s="820"/>
      <c r="AA28" s="820">
        <v>66</v>
      </c>
      <c r="AB28" s="820"/>
      <c r="AC28" s="820"/>
      <c r="AD28" s="820"/>
      <c r="AE28" s="821"/>
      <c r="AF28" s="822">
        <v>66</v>
      </c>
      <c r="AG28" s="820"/>
      <c r="AH28" s="820"/>
      <c r="AI28" s="820"/>
      <c r="AJ28" s="823"/>
      <c r="AK28" s="824">
        <v>74</v>
      </c>
      <c r="AL28" s="825"/>
      <c r="AM28" s="825"/>
      <c r="AN28" s="825"/>
      <c r="AO28" s="825"/>
      <c r="AP28" s="825" t="s">
        <v>555</v>
      </c>
      <c r="AQ28" s="825"/>
      <c r="AR28" s="825"/>
      <c r="AS28" s="825"/>
      <c r="AT28" s="825"/>
      <c r="AU28" s="825" t="s">
        <v>555</v>
      </c>
      <c r="AV28" s="825"/>
      <c r="AW28" s="825"/>
      <c r="AX28" s="825"/>
      <c r="AY28" s="825"/>
      <c r="AZ28" s="826" t="s">
        <v>555</v>
      </c>
      <c r="BA28" s="826"/>
      <c r="BB28" s="826"/>
      <c r="BC28" s="826"/>
      <c r="BD28" s="826"/>
      <c r="BE28" s="817"/>
      <c r="BF28" s="817"/>
      <c r="BG28" s="817"/>
      <c r="BH28" s="817"/>
      <c r="BI28" s="818"/>
      <c r="BJ28" s="352"/>
      <c r="BK28" s="352"/>
      <c r="BL28" s="352"/>
      <c r="BM28" s="352"/>
      <c r="BN28" s="352"/>
      <c r="BO28" s="218"/>
      <c r="BP28" s="218"/>
      <c r="BQ28" s="215">
        <v>22</v>
      </c>
      <c r="BR28" s="216"/>
      <c r="BS28" s="770"/>
      <c r="BT28" s="771"/>
      <c r="BU28" s="771"/>
      <c r="BV28" s="771"/>
      <c r="BW28" s="771"/>
      <c r="BX28" s="771"/>
      <c r="BY28" s="771"/>
      <c r="BZ28" s="771"/>
      <c r="CA28" s="771"/>
      <c r="CB28" s="771"/>
      <c r="CC28" s="771"/>
      <c r="CD28" s="771"/>
      <c r="CE28" s="771"/>
      <c r="CF28" s="771"/>
      <c r="CG28" s="772"/>
      <c r="CH28" s="773"/>
      <c r="CI28" s="774"/>
      <c r="CJ28" s="774"/>
      <c r="CK28" s="774"/>
      <c r="CL28" s="775"/>
      <c r="CM28" s="773"/>
      <c r="CN28" s="774"/>
      <c r="CO28" s="774"/>
      <c r="CP28" s="774"/>
      <c r="CQ28" s="775"/>
      <c r="CR28" s="773"/>
      <c r="CS28" s="774"/>
      <c r="CT28" s="774"/>
      <c r="CU28" s="774"/>
      <c r="CV28" s="775"/>
      <c r="CW28" s="773"/>
      <c r="CX28" s="774"/>
      <c r="CY28" s="774"/>
      <c r="CZ28" s="774"/>
      <c r="DA28" s="775"/>
      <c r="DB28" s="773"/>
      <c r="DC28" s="774"/>
      <c r="DD28" s="774"/>
      <c r="DE28" s="774"/>
      <c r="DF28" s="775"/>
      <c r="DG28" s="773"/>
      <c r="DH28" s="774"/>
      <c r="DI28" s="774"/>
      <c r="DJ28" s="774"/>
      <c r="DK28" s="775"/>
      <c r="DL28" s="773"/>
      <c r="DM28" s="774"/>
      <c r="DN28" s="774"/>
      <c r="DO28" s="774"/>
      <c r="DP28" s="775"/>
      <c r="DQ28" s="773"/>
      <c r="DR28" s="774"/>
      <c r="DS28" s="774"/>
      <c r="DT28" s="774"/>
      <c r="DU28" s="775"/>
      <c r="DV28" s="770"/>
      <c r="DW28" s="771"/>
      <c r="DX28" s="771"/>
      <c r="DY28" s="771"/>
      <c r="DZ28" s="776"/>
      <c r="EA28" s="208"/>
    </row>
    <row r="29" spans="1:131" ht="26.25" customHeight="1" x14ac:dyDescent="0.15">
      <c r="A29" s="219">
        <v>2</v>
      </c>
      <c r="B29" s="777" t="s">
        <v>389</v>
      </c>
      <c r="C29" s="778"/>
      <c r="D29" s="778"/>
      <c r="E29" s="778"/>
      <c r="F29" s="778"/>
      <c r="G29" s="778"/>
      <c r="H29" s="778"/>
      <c r="I29" s="778"/>
      <c r="J29" s="778"/>
      <c r="K29" s="778"/>
      <c r="L29" s="778"/>
      <c r="M29" s="778"/>
      <c r="N29" s="778"/>
      <c r="O29" s="778"/>
      <c r="P29" s="779"/>
      <c r="Q29" s="780">
        <v>1179</v>
      </c>
      <c r="R29" s="781"/>
      <c r="S29" s="781"/>
      <c r="T29" s="781"/>
      <c r="U29" s="781"/>
      <c r="V29" s="781">
        <v>1171</v>
      </c>
      <c r="W29" s="781"/>
      <c r="X29" s="781"/>
      <c r="Y29" s="781"/>
      <c r="Z29" s="781"/>
      <c r="AA29" s="781">
        <v>8</v>
      </c>
      <c r="AB29" s="781"/>
      <c r="AC29" s="781"/>
      <c r="AD29" s="781"/>
      <c r="AE29" s="782"/>
      <c r="AF29" s="783">
        <v>8</v>
      </c>
      <c r="AG29" s="784"/>
      <c r="AH29" s="784"/>
      <c r="AI29" s="784"/>
      <c r="AJ29" s="785"/>
      <c r="AK29" s="831">
        <v>182</v>
      </c>
      <c r="AL29" s="827"/>
      <c r="AM29" s="827"/>
      <c r="AN29" s="827"/>
      <c r="AO29" s="827"/>
      <c r="AP29" s="827" t="s">
        <v>555</v>
      </c>
      <c r="AQ29" s="827"/>
      <c r="AR29" s="827"/>
      <c r="AS29" s="827"/>
      <c r="AT29" s="827"/>
      <c r="AU29" s="827" t="s">
        <v>555</v>
      </c>
      <c r="AV29" s="827"/>
      <c r="AW29" s="827"/>
      <c r="AX29" s="827"/>
      <c r="AY29" s="827"/>
      <c r="AZ29" s="828" t="s">
        <v>555</v>
      </c>
      <c r="BA29" s="828"/>
      <c r="BB29" s="828"/>
      <c r="BC29" s="828"/>
      <c r="BD29" s="828"/>
      <c r="BE29" s="829"/>
      <c r="BF29" s="829"/>
      <c r="BG29" s="829"/>
      <c r="BH29" s="829"/>
      <c r="BI29" s="830"/>
      <c r="BJ29" s="352"/>
      <c r="BK29" s="352"/>
      <c r="BL29" s="352"/>
      <c r="BM29" s="352"/>
      <c r="BN29" s="352"/>
      <c r="BO29" s="218"/>
      <c r="BP29" s="218"/>
      <c r="BQ29" s="215">
        <v>23</v>
      </c>
      <c r="BR29" s="216"/>
      <c r="BS29" s="770"/>
      <c r="BT29" s="771"/>
      <c r="BU29" s="771"/>
      <c r="BV29" s="771"/>
      <c r="BW29" s="771"/>
      <c r="BX29" s="771"/>
      <c r="BY29" s="771"/>
      <c r="BZ29" s="771"/>
      <c r="CA29" s="771"/>
      <c r="CB29" s="771"/>
      <c r="CC29" s="771"/>
      <c r="CD29" s="771"/>
      <c r="CE29" s="771"/>
      <c r="CF29" s="771"/>
      <c r="CG29" s="772"/>
      <c r="CH29" s="773"/>
      <c r="CI29" s="774"/>
      <c r="CJ29" s="774"/>
      <c r="CK29" s="774"/>
      <c r="CL29" s="775"/>
      <c r="CM29" s="773"/>
      <c r="CN29" s="774"/>
      <c r="CO29" s="774"/>
      <c r="CP29" s="774"/>
      <c r="CQ29" s="775"/>
      <c r="CR29" s="773"/>
      <c r="CS29" s="774"/>
      <c r="CT29" s="774"/>
      <c r="CU29" s="774"/>
      <c r="CV29" s="775"/>
      <c r="CW29" s="773"/>
      <c r="CX29" s="774"/>
      <c r="CY29" s="774"/>
      <c r="CZ29" s="774"/>
      <c r="DA29" s="775"/>
      <c r="DB29" s="773"/>
      <c r="DC29" s="774"/>
      <c r="DD29" s="774"/>
      <c r="DE29" s="774"/>
      <c r="DF29" s="775"/>
      <c r="DG29" s="773"/>
      <c r="DH29" s="774"/>
      <c r="DI29" s="774"/>
      <c r="DJ29" s="774"/>
      <c r="DK29" s="775"/>
      <c r="DL29" s="773"/>
      <c r="DM29" s="774"/>
      <c r="DN29" s="774"/>
      <c r="DO29" s="774"/>
      <c r="DP29" s="775"/>
      <c r="DQ29" s="773"/>
      <c r="DR29" s="774"/>
      <c r="DS29" s="774"/>
      <c r="DT29" s="774"/>
      <c r="DU29" s="775"/>
      <c r="DV29" s="770"/>
      <c r="DW29" s="771"/>
      <c r="DX29" s="771"/>
      <c r="DY29" s="771"/>
      <c r="DZ29" s="776"/>
      <c r="EA29" s="208"/>
    </row>
    <row r="30" spans="1:131" ht="26.25" customHeight="1" x14ac:dyDescent="0.15">
      <c r="A30" s="219">
        <v>3</v>
      </c>
      <c r="B30" s="777" t="s">
        <v>390</v>
      </c>
      <c r="C30" s="778"/>
      <c r="D30" s="778"/>
      <c r="E30" s="778"/>
      <c r="F30" s="778"/>
      <c r="G30" s="778"/>
      <c r="H30" s="778"/>
      <c r="I30" s="778"/>
      <c r="J30" s="778"/>
      <c r="K30" s="778"/>
      <c r="L30" s="778"/>
      <c r="M30" s="778"/>
      <c r="N30" s="778"/>
      <c r="O30" s="778"/>
      <c r="P30" s="779"/>
      <c r="Q30" s="780">
        <v>109</v>
      </c>
      <c r="R30" s="781"/>
      <c r="S30" s="781"/>
      <c r="T30" s="781"/>
      <c r="U30" s="781"/>
      <c r="V30" s="781">
        <v>108</v>
      </c>
      <c r="W30" s="781"/>
      <c r="X30" s="781"/>
      <c r="Y30" s="781"/>
      <c r="Z30" s="781"/>
      <c r="AA30" s="781">
        <v>1</v>
      </c>
      <c r="AB30" s="781"/>
      <c r="AC30" s="781"/>
      <c r="AD30" s="781"/>
      <c r="AE30" s="782"/>
      <c r="AF30" s="783">
        <v>1</v>
      </c>
      <c r="AG30" s="784"/>
      <c r="AH30" s="784"/>
      <c r="AI30" s="784"/>
      <c r="AJ30" s="785"/>
      <c r="AK30" s="831">
        <v>33</v>
      </c>
      <c r="AL30" s="827"/>
      <c r="AM30" s="827"/>
      <c r="AN30" s="827"/>
      <c r="AO30" s="827"/>
      <c r="AP30" s="827" t="s">
        <v>555</v>
      </c>
      <c r="AQ30" s="827"/>
      <c r="AR30" s="827"/>
      <c r="AS30" s="827"/>
      <c r="AT30" s="827"/>
      <c r="AU30" s="827" t="s">
        <v>555</v>
      </c>
      <c r="AV30" s="827"/>
      <c r="AW30" s="827"/>
      <c r="AX30" s="827"/>
      <c r="AY30" s="827"/>
      <c r="AZ30" s="828" t="s">
        <v>555</v>
      </c>
      <c r="BA30" s="828"/>
      <c r="BB30" s="828"/>
      <c r="BC30" s="828"/>
      <c r="BD30" s="828"/>
      <c r="BE30" s="829"/>
      <c r="BF30" s="829"/>
      <c r="BG30" s="829"/>
      <c r="BH30" s="829"/>
      <c r="BI30" s="830"/>
      <c r="BJ30" s="352"/>
      <c r="BK30" s="352"/>
      <c r="BL30" s="352"/>
      <c r="BM30" s="352"/>
      <c r="BN30" s="352"/>
      <c r="BO30" s="218"/>
      <c r="BP30" s="218"/>
      <c r="BQ30" s="215">
        <v>24</v>
      </c>
      <c r="BR30" s="216"/>
      <c r="BS30" s="770"/>
      <c r="BT30" s="771"/>
      <c r="BU30" s="771"/>
      <c r="BV30" s="771"/>
      <c r="BW30" s="771"/>
      <c r="BX30" s="771"/>
      <c r="BY30" s="771"/>
      <c r="BZ30" s="771"/>
      <c r="CA30" s="771"/>
      <c r="CB30" s="771"/>
      <c r="CC30" s="771"/>
      <c r="CD30" s="771"/>
      <c r="CE30" s="771"/>
      <c r="CF30" s="771"/>
      <c r="CG30" s="772"/>
      <c r="CH30" s="773"/>
      <c r="CI30" s="774"/>
      <c r="CJ30" s="774"/>
      <c r="CK30" s="774"/>
      <c r="CL30" s="775"/>
      <c r="CM30" s="773"/>
      <c r="CN30" s="774"/>
      <c r="CO30" s="774"/>
      <c r="CP30" s="774"/>
      <c r="CQ30" s="775"/>
      <c r="CR30" s="773"/>
      <c r="CS30" s="774"/>
      <c r="CT30" s="774"/>
      <c r="CU30" s="774"/>
      <c r="CV30" s="775"/>
      <c r="CW30" s="773"/>
      <c r="CX30" s="774"/>
      <c r="CY30" s="774"/>
      <c r="CZ30" s="774"/>
      <c r="DA30" s="775"/>
      <c r="DB30" s="773"/>
      <c r="DC30" s="774"/>
      <c r="DD30" s="774"/>
      <c r="DE30" s="774"/>
      <c r="DF30" s="775"/>
      <c r="DG30" s="773"/>
      <c r="DH30" s="774"/>
      <c r="DI30" s="774"/>
      <c r="DJ30" s="774"/>
      <c r="DK30" s="775"/>
      <c r="DL30" s="773"/>
      <c r="DM30" s="774"/>
      <c r="DN30" s="774"/>
      <c r="DO30" s="774"/>
      <c r="DP30" s="775"/>
      <c r="DQ30" s="773"/>
      <c r="DR30" s="774"/>
      <c r="DS30" s="774"/>
      <c r="DT30" s="774"/>
      <c r="DU30" s="775"/>
      <c r="DV30" s="770"/>
      <c r="DW30" s="771"/>
      <c r="DX30" s="771"/>
      <c r="DY30" s="771"/>
      <c r="DZ30" s="776"/>
      <c r="EA30" s="208"/>
    </row>
    <row r="31" spans="1:131" ht="26.25" customHeight="1" x14ac:dyDescent="0.15">
      <c r="A31" s="219">
        <v>4</v>
      </c>
      <c r="B31" s="777" t="s">
        <v>391</v>
      </c>
      <c r="C31" s="778"/>
      <c r="D31" s="778"/>
      <c r="E31" s="778"/>
      <c r="F31" s="778"/>
      <c r="G31" s="778"/>
      <c r="H31" s="778"/>
      <c r="I31" s="778"/>
      <c r="J31" s="778"/>
      <c r="K31" s="778"/>
      <c r="L31" s="778"/>
      <c r="M31" s="778"/>
      <c r="N31" s="778"/>
      <c r="O31" s="778"/>
      <c r="P31" s="779"/>
      <c r="Q31" s="780">
        <v>238</v>
      </c>
      <c r="R31" s="781"/>
      <c r="S31" s="781"/>
      <c r="T31" s="781"/>
      <c r="U31" s="781"/>
      <c r="V31" s="781">
        <v>223</v>
      </c>
      <c r="W31" s="781"/>
      <c r="X31" s="781"/>
      <c r="Y31" s="781"/>
      <c r="Z31" s="781"/>
      <c r="AA31" s="781">
        <v>15</v>
      </c>
      <c r="AB31" s="781"/>
      <c r="AC31" s="781"/>
      <c r="AD31" s="781"/>
      <c r="AE31" s="782"/>
      <c r="AF31" s="783">
        <v>306</v>
      </c>
      <c r="AG31" s="784"/>
      <c r="AH31" s="784"/>
      <c r="AI31" s="784"/>
      <c r="AJ31" s="785"/>
      <c r="AK31" s="831">
        <v>49</v>
      </c>
      <c r="AL31" s="827"/>
      <c r="AM31" s="827"/>
      <c r="AN31" s="827"/>
      <c r="AO31" s="827"/>
      <c r="AP31" s="827">
        <v>715</v>
      </c>
      <c r="AQ31" s="827"/>
      <c r="AR31" s="827"/>
      <c r="AS31" s="827"/>
      <c r="AT31" s="827"/>
      <c r="AU31" s="827" t="s">
        <v>555</v>
      </c>
      <c r="AV31" s="827"/>
      <c r="AW31" s="827"/>
      <c r="AX31" s="827"/>
      <c r="AY31" s="827"/>
      <c r="AZ31" s="828" t="s">
        <v>555</v>
      </c>
      <c r="BA31" s="828"/>
      <c r="BB31" s="828"/>
      <c r="BC31" s="828"/>
      <c r="BD31" s="828"/>
      <c r="BE31" s="829" t="s">
        <v>392</v>
      </c>
      <c r="BF31" s="829"/>
      <c r="BG31" s="829"/>
      <c r="BH31" s="829"/>
      <c r="BI31" s="830"/>
      <c r="BJ31" s="352"/>
      <c r="BK31" s="352"/>
      <c r="BL31" s="352"/>
      <c r="BM31" s="352"/>
      <c r="BN31" s="352"/>
      <c r="BO31" s="218"/>
      <c r="BP31" s="218"/>
      <c r="BQ31" s="215">
        <v>25</v>
      </c>
      <c r="BR31" s="216"/>
      <c r="BS31" s="770"/>
      <c r="BT31" s="771"/>
      <c r="BU31" s="771"/>
      <c r="BV31" s="771"/>
      <c r="BW31" s="771"/>
      <c r="BX31" s="771"/>
      <c r="BY31" s="771"/>
      <c r="BZ31" s="771"/>
      <c r="CA31" s="771"/>
      <c r="CB31" s="771"/>
      <c r="CC31" s="771"/>
      <c r="CD31" s="771"/>
      <c r="CE31" s="771"/>
      <c r="CF31" s="771"/>
      <c r="CG31" s="772"/>
      <c r="CH31" s="773"/>
      <c r="CI31" s="774"/>
      <c r="CJ31" s="774"/>
      <c r="CK31" s="774"/>
      <c r="CL31" s="775"/>
      <c r="CM31" s="773"/>
      <c r="CN31" s="774"/>
      <c r="CO31" s="774"/>
      <c r="CP31" s="774"/>
      <c r="CQ31" s="775"/>
      <c r="CR31" s="773"/>
      <c r="CS31" s="774"/>
      <c r="CT31" s="774"/>
      <c r="CU31" s="774"/>
      <c r="CV31" s="775"/>
      <c r="CW31" s="773"/>
      <c r="CX31" s="774"/>
      <c r="CY31" s="774"/>
      <c r="CZ31" s="774"/>
      <c r="DA31" s="775"/>
      <c r="DB31" s="773"/>
      <c r="DC31" s="774"/>
      <c r="DD31" s="774"/>
      <c r="DE31" s="774"/>
      <c r="DF31" s="775"/>
      <c r="DG31" s="773"/>
      <c r="DH31" s="774"/>
      <c r="DI31" s="774"/>
      <c r="DJ31" s="774"/>
      <c r="DK31" s="775"/>
      <c r="DL31" s="773"/>
      <c r="DM31" s="774"/>
      <c r="DN31" s="774"/>
      <c r="DO31" s="774"/>
      <c r="DP31" s="775"/>
      <c r="DQ31" s="773"/>
      <c r="DR31" s="774"/>
      <c r="DS31" s="774"/>
      <c r="DT31" s="774"/>
      <c r="DU31" s="775"/>
      <c r="DV31" s="770"/>
      <c r="DW31" s="771"/>
      <c r="DX31" s="771"/>
      <c r="DY31" s="771"/>
      <c r="DZ31" s="776"/>
      <c r="EA31" s="208"/>
    </row>
    <row r="32" spans="1:131" ht="26.25" customHeight="1" x14ac:dyDescent="0.15">
      <c r="A32" s="219">
        <v>5</v>
      </c>
      <c r="B32" s="777" t="s">
        <v>393</v>
      </c>
      <c r="C32" s="778"/>
      <c r="D32" s="778"/>
      <c r="E32" s="778"/>
      <c r="F32" s="778"/>
      <c r="G32" s="778"/>
      <c r="H32" s="778"/>
      <c r="I32" s="778"/>
      <c r="J32" s="778"/>
      <c r="K32" s="778"/>
      <c r="L32" s="778"/>
      <c r="M32" s="778"/>
      <c r="N32" s="778"/>
      <c r="O32" s="778"/>
      <c r="P32" s="779"/>
      <c r="Q32" s="780">
        <v>350</v>
      </c>
      <c r="R32" s="781"/>
      <c r="S32" s="781"/>
      <c r="T32" s="781"/>
      <c r="U32" s="781"/>
      <c r="V32" s="781">
        <v>343</v>
      </c>
      <c r="W32" s="781"/>
      <c r="X32" s="781"/>
      <c r="Y32" s="781"/>
      <c r="Z32" s="781"/>
      <c r="AA32" s="781">
        <v>6</v>
      </c>
      <c r="AB32" s="781"/>
      <c r="AC32" s="781"/>
      <c r="AD32" s="781"/>
      <c r="AE32" s="782"/>
      <c r="AF32" s="783">
        <v>65</v>
      </c>
      <c r="AG32" s="784"/>
      <c r="AH32" s="784"/>
      <c r="AI32" s="784"/>
      <c r="AJ32" s="785"/>
      <c r="AK32" s="831">
        <v>115</v>
      </c>
      <c r="AL32" s="827"/>
      <c r="AM32" s="827"/>
      <c r="AN32" s="827"/>
      <c r="AO32" s="827"/>
      <c r="AP32" s="827">
        <v>636</v>
      </c>
      <c r="AQ32" s="827"/>
      <c r="AR32" s="827"/>
      <c r="AS32" s="827"/>
      <c r="AT32" s="827"/>
      <c r="AU32" s="827">
        <v>661</v>
      </c>
      <c r="AV32" s="827"/>
      <c r="AW32" s="827"/>
      <c r="AX32" s="827"/>
      <c r="AY32" s="827"/>
      <c r="AZ32" s="828" t="s">
        <v>555</v>
      </c>
      <c r="BA32" s="828"/>
      <c r="BB32" s="828"/>
      <c r="BC32" s="828"/>
      <c r="BD32" s="828"/>
      <c r="BE32" s="829" t="s">
        <v>392</v>
      </c>
      <c r="BF32" s="829"/>
      <c r="BG32" s="829"/>
      <c r="BH32" s="829"/>
      <c r="BI32" s="830"/>
      <c r="BJ32" s="352"/>
      <c r="BK32" s="352"/>
      <c r="BL32" s="352"/>
      <c r="BM32" s="352"/>
      <c r="BN32" s="352"/>
      <c r="BO32" s="218"/>
      <c r="BP32" s="218"/>
      <c r="BQ32" s="215">
        <v>26</v>
      </c>
      <c r="BR32" s="216"/>
      <c r="BS32" s="770"/>
      <c r="BT32" s="771"/>
      <c r="BU32" s="771"/>
      <c r="BV32" s="771"/>
      <c r="BW32" s="771"/>
      <c r="BX32" s="771"/>
      <c r="BY32" s="771"/>
      <c r="BZ32" s="771"/>
      <c r="CA32" s="771"/>
      <c r="CB32" s="771"/>
      <c r="CC32" s="771"/>
      <c r="CD32" s="771"/>
      <c r="CE32" s="771"/>
      <c r="CF32" s="771"/>
      <c r="CG32" s="772"/>
      <c r="CH32" s="773"/>
      <c r="CI32" s="774"/>
      <c r="CJ32" s="774"/>
      <c r="CK32" s="774"/>
      <c r="CL32" s="775"/>
      <c r="CM32" s="773"/>
      <c r="CN32" s="774"/>
      <c r="CO32" s="774"/>
      <c r="CP32" s="774"/>
      <c r="CQ32" s="775"/>
      <c r="CR32" s="773"/>
      <c r="CS32" s="774"/>
      <c r="CT32" s="774"/>
      <c r="CU32" s="774"/>
      <c r="CV32" s="775"/>
      <c r="CW32" s="773"/>
      <c r="CX32" s="774"/>
      <c r="CY32" s="774"/>
      <c r="CZ32" s="774"/>
      <c r="DA32" s="775"/>
      <c r="DB32" s="773"/>
      <c r="DC32" s="774"/>
      <c r="DD32" s="774"/>
      <c r="DE32" s="774"/>
      <c r="DF32" s="775"/>
      <c r="DG32" s="773"/>
      <c r="DH32" s="774"/>
      <c r="DI32" s="774"/>
      <c r="DJ32" s="774"/>
      <c r="DK32" s="775"/>
      <c r="DL32" s="773"/>
      <c r="DM32" s="774"/>
      <c r="DN32" s="774"/>
      <c r="DO32" s="774"/>
      <c r="DP32" s="775"/>
      <c r="DQ32" s="773"/>
      <c r="DR32" s="774"/>
      <c r="DS32" s="774"/>
      <c r="DT32" s="774"/>
      <c r="DU32" s="775"/>
      <c r="DV32" s="770"/>
      <c r="DW32" s="771"/>
      <c r="DX32" s="771"/>
      <c r="DY32" s="771"/>
      <c r="DZ32" s="776"/>
      <c r="EA32" s="208"/>
    </row>
    <row r="33" spans="1:131" ht="26.25" customHeight="1" x14ac:dyDescent="0.15">
      <c r="A33" s="219">
        <v>6</v>
      </c>
      <c r="B33" s="777" t="s">
        <v>394</v>
      </c>
      <c r="C33" s="778"/>
      <c r="D33" s="778"/>
      <c r="E33" s="778"/>
      <c r="F33" s="778"/>
      <c r="G33" s="778"/>
      <c r="H33" s="778"/>
      <c r="I33" s="778"/>
      <c r="J33" s="778"/>
      <c r="K33" s="778"/>
      <c r="L33" s="778"/>
      <c r="M33" s="778"/>
      <c r="N33" s="778"/>
      <c r="O33" s="778"/>
      <c r="P33" s="779"/>
      <c r="Q33" s="780">
        <v>16</v>
      </c>
      <c r="R33" s="781"/>
      <c r="S33" s="781"/>
      <c r="T33" s="781"/>
      <c r="U33" s="781"/>
      <c r="V33" s="781">
        <v>16</v>
      </c>
      <c r="W33" s="781"/>
      <c r="X33" s="781"/>
      <c r="Y33" s="781"/>
      <c r="Z33" s="781"/>
      <c r="AA33" s="781">
        <v>0</v>
      </c>
      <c r="AB33" s="781"/>
      <c r="AC33" s="781"/>
      <c r="AD33" s="781"/>
      <c r="AE33" s="782"/>
      <c r="AF33" s="783" t="s">
        <v>122</v>
      </c>
      <c r="AG33" s="784"/>
      <c r="AH33" s="784"/>
      <c r="AI33" s="784"/>
      <c r="AJ33" s="785"/>
      <c r="AK33" s="831">
        <v>0</v>
      </c>
      <c r="AL33" s="827"/>
      <c r="AM33" s="827"/>
      <c r="AN33" s="827"/>
      <c r="AO33" s="827"/>
      <c r="AP33" s="827">
        <v>126</v>
      </c>
      <c r="AQ33" s="827"/>
      <c r="AR33" s="827"/>
      <c r="AS33" s="827"/>
      <c r="AT33" s="827"/>
      <c r="AU33" s="827">
        <v>126</v>
      </c>
      <c r="AV33" s="827"/>
      <c r="AW33" s="827"/>
      <c r="AX33" s="827"/>
      <c r="AY33" s="827"/>
      <c r="AZ33" s="828" t="s">
        <v>555</v>
      </c>
      <c r="BA33" s="828"/>
      <c r="BB33" s="828"/>
      <c r="BC33" s="828"/>
      <c r="BD33" s="828"/>
      <c r="BE33" s="829" t="s">
        <v>395</v>
      </c>
      <c r="BF33" s="829"/>
      <c r="BG33" s="829"/>
      <c r="BH33" s="829"/>
      <c r="BI33" s="830"/>
      <c r="BJ33" s="352"/>
      <c r="BK33" s="352"/>
      <c r="BL33" s="352"/>
      <c r="BM33" s="352"/>
      <c r="BN33" s="352"/>
      <c r="BO33" s="218"/>
      <c r="BP33" s="218"/>
      <c r="BQ33" s="215">
        <v>27</v>
      </c>
      <c r="BR33" s="216"/>
      <c r="BS33" s="770"/>
      <c r="BT33" s="771"/>
      <c r="BU33" s="771"/>
      <c r="BV33" s="771"/>
      <c r="BW33" s="771"/>
      <c r="BX33" s="771"/>
      <c r="BY33" s="771"/>
      <c r="BZ33" s="771"/>
      <c r="CA33" s="771"/>
      <c r="CB33" s="771"/>
      <c r="CC33" s="771"/>
      <c r="CD33" s="771"/>
      <c r="CE33" s="771"/>
      <c r="CF33" s="771"/>
      <c r="CG33" s="772"/>
      <c r="CH33" s="773"/>
      <c r="CI33" s="774"/>
      <c r="CJ33" s="774"/>
      <c r="CK33" s="774"/>
      <c r="CL33" s="775"/>
      <c r="CM33" s="773"/>
      <c r="CN33" s="774"/>
      <c r="CO33" s="774"/>
      <c r="CP33" s="774"/>
      <c r="CQ33" s="775"/>
      <c r="CR33" s="773"/>
      <c r="CS33" s="774"/>
      <c r="CT33" s="774"/>
      <c r="CU33" s="774"/>
      <c r="CV33" s="775"/>
      <c r="CW33" s="773"/>
      <c r="CX33" s="774"/>
      <c r="CY33" s="774"/>
      <c r="CZ33" s="774"/>
      <c r="DA33" s="775"/>
      <c r="DB33" s="773"/>
      <c r="DC33" s="774"/>
      <c r="DD33" s="774"/>
      <c r="DE33" s="774"/>
      <c r="DF33" s="775"/>
      <c r="DG33" s="773"/>
      <c r="DH33" s="774"/>
      <c r="DI33" s="774"/>
      <c r="DJ33" s="774"/>
      <c r="DK33" s="775"/>
      <c r="DL33" s="773"/>
      <c r="DM33" s="774"/>
      <c r="DN33" s="774"/>
      <c r="DO33" s="774"/>
      <c r="DP33" s="775"/>
      <c r="DQ33" s="773"/>
      <c r="DR33" s="774"/>
      <c r="DS33" s="774"/>
      <c r="DT33" s="774"/>
      <c r="DU33" s="775"/>
      <c r="DV33" s="770"/>
      <c r="DW33" s="771"/>
      <c r="DX33" s="771"/>
      <c r="DY33" s="771"/>
      <c r="DZ33" s="776"/>
      <c r="EA33" s="208"/>
    </row>
    <row r="34" spans="1:131" ht="26.25" customHeight="1" x14ac:dyDescent="0.15">
      <c r="A34" s="219">
        <v>7</v>
      </c>
      <c r="B34" s="777"/>
      <c r="C34" s="778"/>
      <c r="D34" s="778"/>
      <c r="E34" s="778"/>
      <c r="F34" s="778"/>
      <c r="G34" s="778"/>
      <c r="H34" s="778"/>
      <c r="I34" s="778"/>
      <c r="J34" s="778"/>
      <c r="K34" s="778"/>
      <c r="L34" s="778"/>
      <c r="M34" s="778"/>
      <c r="N34" s="778"/>
      <c r="O34" s="778"/>
      <c r="P34" s="779"/>
      <c r="Q34" s="780"/>
      <c r="R34" s="781"/>
      <c r="S34" s="781"/>
      <c r="T34" s="781"/>
      <c r="U34" s="781"/>
      <c r="V34" s="781"/>
      <c r="W34" s="781"/>
      <c r="X34" s="781"/>
      <c r="Y34" s="781"/>
      <c r="Z34" s="781"/>
      <c r="AA34" s="781"/>
      <c r="AB34" s="781"/>
      <c r="AC34" s="781"/>
      <c r="AD34" s="781"/>
      <c r="AE34" s="782"/>
      <c r="AF34" s="783"/>
      <c r="AG34" s="784"/>
      <c r="AH34" s="784"/>
      <c r="AI34" s="784"/>
      <c r="AJ34" s="785"/>
      <c r="AK34" s="831"/>
      <c r="AL34" s="827"/>
      <c r="AM34" s="827"/>
      <c r="AN34" s="827"/>
      <c r="AO34" s="827"/>
      <c r="AP34" s="827"/>
      <c r="AQ34" s="827"/>
      <c r="AR34" s="827"/>
      <c r="AS34" s="827"/>
      <c r="AT34" s="827"/>
      <c r="AU34" s="827"/>
      <c r="AV34" s="827"/>
      <c r="AW34" s="827"/>
      <c r="AX34" s="827"/>
      <c r="AY34" s="827"/>
      <c r="AZ34" s="828"/>
      <c r="BA34" s="828"/>
      <c r="BB34" s="828"/>
      <c r="BC34" s="828"/>
      <c r="BD34" s="828"/>
      <c r="BE34" s="829"/>
      <c r="BF34" s="829"/>
      <c r="BG34" s="829"/>
      <c r="BH34" s="829"/>
      <c r="BI34" s="830"/>
      <c r="BJ34" s="352"/>
      <c r="BK34" s="352"/>
      <c r="BL34" s="352"/>
      <c r="BM34" s="352"/>
      <c r="BN34" s="352"/>
      <c r="BO34" s="218"/>
      <c r="BP34" s="218"/>
      <c r="BQ34" s="215">
        <v>28</v>
      </c>
      <c r="BR34" s="216"/>
      <c r="BS34" s="770"/>
      <c r="BT34" s="771"/>
      <c r="BU34" s="771"/>
      <c r="BV34" s="771"/>
      <c r="BW34" s="771"/>
      <c r="BX34" s="771"/>
      <c r="BY34" s="771"/>
      <c r="BZ34" s="771"/>
      <c r="CA34" s="771"/>
      <c r="CB34" s="771"/>
      <c r="CC34" s="771"/>
      <c r="CD34" s="771"/>
      <c r="CE34" s="771"/>
      <c r="CF34" s="771"/>
      <c r="CG34" s="772"/>
      <c r="CH34" s="773"/>
      <c r="CI34" s="774"/>
      <c r="CJ34" s="774"/>
      <c r="CK34" s="774"/>
      <c r="CL34" s="775"/>
      <c r="CM34" s="773"/>
      <c r="CN34" s="774"/>
      <c r="CO34" s="774"/>
      <c r="CP34" s="774"/>
      <c r="CQ34" s="775"/>
      <c r="CR34" s="773"/>
      <c r="CS34" s="774"/>
      <c r="CT34" s="774"/>
      <c r="CU34" s="774"/>
      <c r="CV34" s="775"/>
      <c r="CW34" s="773"/>
      <c r="CX34" s="774"/>
      <c r="CY34" s="774"/>
      <c r="CZ34" s="774"/>
      <c r="DA34" s="775"/>
      <c r="DB34" s="773"/>
      <c r="DC34" s="774"/>
      <c r="DD34" s="774"/>
      <c r="DE34" s="774"/>
      <c r="DF34" s="775"/>
      <c r="DG34" s="773"/>
      <c r="DH34" s="774"/>
      <c r="DI34" s="774"/>
      <c r="DJ34" s="774"/>
      <c r="DK34" s="775"/>
      <c r="DL34" s="773"/>
      <c r="DM34" s="774"/>
      <c r="DN34" s="774"/>
      <c r="DO34" s="774"/>
      <c r="DP34" s="775"/>
      <c r="DQ34" s="773"/>
      <c r="DR34" s="774"/>
      <c r="DS34" s="774"/>
      <c r="DT34" s="774"/>
      <c r="DU34" s="775"/>
      <c r="DV34" s="770"/>
      <c r="DW34" s="771"/>
      <c r="DX34" s="771"/>
      <c r="DY34" s="771"/>
      <c r="DZ34" s="776"/>
      <c r="EA34" s="208"/>
    </row>
    <row r="35" spans="1:131" ht="26.25" customHeight="1" x14ac:dyDescent="0.15">
      <c r="A35" s="219">
        <v>8</v>
      </c>
      <c r="B35" s="777"/>
      <c r="C35" s="778"/>
      <c r="D35" s="778"/>
      <c r="E35" s="778"/>
      <c r="F35" s="778"/>
      <c r="G35" s="778"/>
      <c r="H35" s="778"/>
      <c r="I35" s="778"/>
      <c r="J35" s="778"/>
      <c r="K35" s="778"/>
      <c r="L35" s="778"/>
      <c r="M35" s="778"/>
      <c r="N35" s="778"/>
      <c r="O35" s="778"/>
      <c r="P35" s="779"/>
      <c r="Q35" s="780"/>
      <c r="R35" s="781"/>
      <c r="S35" s="781"/>
      <c r="T35" s="781"/>
      <c r="U35" s="781"/>
      <c r="V35" s="781"/>
      <c r="W35" s="781"/>
      <c r="X35" s="781"/>
      <c r="Y35" s="781"/>
      <c r="Z35" s="781"/>
      <c r="AA35" s="781"/>
      <c r="AB35" s="781"/>
      <c r="AC35" s="781"/>
      <c r="AD35" s="781"/>
      <c r="AE35" s="782"/>
      <c r="AF35" s="783"/>
      <c r="AG35" s="784"/>
      <c r="AH35" s="784"/>
      <c r="AI35" s="784"/>
      <c r="AJ35" s="785"/>
      <c r="AK35" s="831"/>
      <c r="AL35" s="827"/>
      <c r="AM35" s="827"/>
      <c r="AN35" s="827"/>
      <c r="AO35" s="827"/>
      <c r="AP35" s="827"/>
      <c r="AQ35" s="827"/>
      <c r="AR35" s="827"/>
      <c r="AS35" s="827"/>
      <c r="AT35" s="827"/>
      <c r="AU35" s="827"/>
      <c r="AV35" s="827"/>
      <c r="AW35" s="827"/>
      <c r="AX35" s="827"/>
      <c r="AY35" s="827"/>
      <c r="AZ35" s="828"/>
      <c r="BA35" s="828"/>
      <c r="BB35" s="828"/>
      <c r="BC35" s="828"/>
      <c r="BD35" s="828"/>
      <c r="BE35" s="829"/>
      <c r="BF35" s="829"/>
      <c r="BG35" s="829"/>
      <c r="BH35" s="829"/>
      <c r="BI35" s="830"/>
      <c r="BJ35" s="352"/>
      <c r="BK35" s="352"/>
      <c r="BL35" s="352"/>
      <c r="BM35" s="352"/>
      <c r="BN35" s="352"/>
      <c r="BO35" s="218"/>
      <c r="BP35" s="218"/>
      <c r="BQ35" s="215">
        <v>29</v>
      </c>
      <c r="BR35" s="216"/>
      <c r="BS35" s="770"/>
      <c r="BT35" s="771"/>
      <c r="BU35" s="771"/>
      <c r="BV35" s="771"/>
      <c r="BW35" s="771"/>
      <c r="BX35" s="771"/>
      <c r="BY35" s="771"/>
      <c r="BZ35" s="771"/>
      <c r="CA35" s="771"/>
      <c r="CB35" s="771"/>
      <c r="CC35" s="771"/>
      <c r="CD35" s="771"/>
      <c r="CE35" s="771"/>
      <c r="CF35" s="771"/>
      <c r="CG35" s="772"/>
      <c r="CH35" s="773"/>
      <c r="CI35" s="774"/>
      <c r="CJ35" s="774"/>
      <c r="CK35" s="774"/>
      <c r="CL35" s="775"/>
      <c r="CM35" s="773"/>
      <c r="CN35" s="774"/>
      <c r="CO35" s="774"/>
      <c r="CP35" s="774"/>
      <c r="CQ35" s="775"/>
      <c r="CR35" s="773"/>
      <c r="CS35" s="774"/>
      <c r="CT35" s="774"/>
      <c r="CU35" s="774"/>
      <c r="CV35" s="775"/>
      <c r="CW35" s="773"/>
      <c r="CX35" s="774"/>
      <c r="CY35" s="774"/>
      <c r="CZ35" s="774"/>
      <c r="DA35" s="775"/>
      <c r="DB35" s="773"/>
      <c r="DC35" s="774"/>
      <c r="DD35" s="774"/>
      <c r="DE35" s="774"/>
      <c r="DF35" s="775"/>
      <c r="DG35" s="773"/>
      <c r="DH35" s="774"/>
      <c r="DI35" s="774"/>
      <c r="DJ35" s="774"/>
      <c r="DK35" s="775"/>
      <c r="DL35" s="773"/>
      <c r="DM35" s="774"/>
      <c r="DN35" s="774"/>
      <c r="DO35" s="774"/>
      <c r="DP35" s="775"/>
      <c r="DQ35" s="773"/>
      <c r="DR35" s="774"/>
      <c r="DS35" s="774"/>
      <c r="DT35" s="774"/>
      <c r="DU35" s="775"/>
      <c r="DV35" s="770"/>
      <c r="DW35" s="771"/>
      <c r="DX35" s="771"/>
      <c r="DY35" s="771"/>
      <c r="DZ35" s="776"/>
      <c r="EA35" s="208"/>
    </row>
    <row r="36" spans="1:131" ht="26.25" customHeight="1" x14ac:dyDescent="0.15">
      <c r="A36" s="219">
        <v>9</v>
      </c>
      <c r="B36" s="777"/>
      <c r="C36" s="778"/>
      <c r="D36" s="778"/>
      <c r="E36" s="778"/>
      <c r="F36" s="778"/>
      <c r="G36" s="778"/>
      <c r="H36" s="778"/>
      <c r="I36" s="778"/>
      <c r="J36" s="778"/>
      <c r="K36" s="778"/>
      <c r="L36" s="778"/>
      <c r="M36" s="778"/>
      <c r="N36" s="778"/>
      <c r="O36" s="778"/>
      <c r="P36" s="779"/>
      <c r="Q36" s="780"/>
      <c r="R36" s="781"/>
      <c r="S36" s="781"/>
      <c r="T36" s="781"/>
      <c r="U36" s="781"/>
      <c r="V36" s="781"/>
      <c r="W36" s="781"/>
      <c r="X36" s="781"/>
      <c r="Y36" s="781"/>
      <c r="Z36" s="781"/>
      <c r="AA36" s="781"/>
      <c r="AB36" s="781"/>
      <c r="AC36" s="781"/>
      <c r="AD36" s="781"/>
      <c r="AE36" s="782"/>
      <c r="AF36" s="783"/>
      <c r="AG36" s="784"/>
      <c r="AH36" s="784"/>
      <c r="AI36" s="784"/>
      <c r="AJ36" s="785"/>
      <c r="AK36" s="831"/>
      <c r="AL36" s="827"/>
      <c r="AM36" s="827"/>
      <c r="AN36" s="827"/>
      <c r="AO36" s="827"/>
      <c r="AP36" s="827"/>
      <c r="AQ36" s="827"/>
      <c r="AR36" s="827"/>
      <c r="AS36" s="827"/>
      <c r="AT36" s="827"/>
      <c r="AU36" s="827"/>
      <c r="AV36" s="827"/>
      <c r="AW36" s="827"/>
      <c r="AX36" s="827"/>
      <c r="AY36" s="827"/>
      <c r="AZ36" s="828"/>
      <c r="BA36" s="828"/>
      <c r="BB36" s="828"/>
      <c r="BC36" s="828"/>
      <c r="BD36" s="828"/>
      <c r="BE36" s="829"/>
      <c r="BF36" s="829"/>
      <c r="BG36" s="829"/>
      <c r="BH36" s="829"/>
      <c r="BI36" s="830"/>
      <c r="BJ36" s="352"/>
      <c r="BK36" s="352"/>
      <c r="BL36" s="352"/>
      <c r="BM36" s="352"/>
      <c r="BN36" s="352"/>
      <c r="BO36" s="218"/>
      <c r="BP36" s="218"/>
      <c r="BQ36" s="215">
        <v>30</v>
      </c>
      <c r="BR36" s="216"/>
      <c r="BS36" s="770"/>
      <c r="BT36" s="771"/>
      <c r="BU36" s="771"/>
      <c r="BV36" s="771"/>
      <c r="BW36" s="771"/>
      <c r="BX36" s="771"/>
      <c r="BY36" s="771"/>
      <c r="BZ36" s="771"/>
      <c r="CA36" s="771"/>
      <c r="CB36" s="771"/>
      <c r="CC36" s="771"/>
      <c r="CD36" s="771"/>
      <c r="CE36" s="771"/>
      <c r="CF36" s="771"/>
      <c r="CG36" s="772"/>
      <c r="CH36" s="773"/>
      <c r="CI36" s="774"/>
      <c r="CJ36" s="774"/>
      <c r="CK36" s="774"/>
      <c r="CL36" s="775"/>
      <c r="CM36" s="773"/>
      <c r="CN36" s="774"/>
      <c r="CO36" s="774"/>
      <c r="CP36" s="774"/>
      <c r="CQ36" s="775"/>
      <c r="CR36" s="773"/>
      <c r="CS36" s="774"/>
      <c r="CT36" s="774"/>
      <c r="CU36" s="774"/>
      <c r="CV36" s="775"/>
      <c r="CW36" s="773"/>
      <c r="CX36" s="774"/>
      <c r="CY36" s="774"/>
      <c r="CZ36" s="774"/>
      <c r="DA36" s="775"/>
      <c r="DB36" s="773"/>
      <c r="DC36" s="774"/>
      <c r="DD36" s="774"/>
      <c r="DE36" s="774"/>
      <c r="DF36" s="775"/>
      <c r="DG36" s="773"/>
      <c r="DH36" s="774"/>
      <c r="DI36" s="774"/>
      <c r="DJ36" s="774"/>
      <c r="DK36" s="775"/>
      <c r="DL36" s="773"/>
      <c r="DM36" s="774"/>
      <c r="DN36" s="774"/>
      <c r="DO36" s="774"/>
      <c r="DP36" s="775"/>
      <c r="DQ36" s="773"/>
      <c r="DR36" s="774"/>
      <c r="DS36" s="774"/>
      <c r="DT36" s="774"/>
      <c r="DU36" s="775"/>
      <c r="DV36" s="770"/>
      <c r="DW36" s="771"/>
      <c r="DX36" s="771"/>
      <c r="DY36" s="771"/>
      <c r="DZ36" s="776"/>
      <c r="EA36" s="208"/>
    </row>
    <row r="37" spans="1:131" ht="26.25" customHeight="1" x14ac:dyDescent="0.15">
      <c r="A37" s="219">
        <v>10</v>
      </c>
      <c r="B37" s="777"/>
      <c r="C37" s="778"/>
      <c r="D37" s="778"/>
      <c r="E37" s="778"/>
      <c r="F37" s="778"/>
      <c r="G37" s="778"/>
      <c r="H37" s="778"/>
      <c r="I37" s="778"/>
      <c r="J37" s="778"/>
      <c r="K37" s="778"/>
      <c r="L37" s="778"/>
      <c r="M37" s="778"/>
      <c r="N37" s="778"/>
      <c r="O37" s="778"/>
      <c r="P37" s="779"/>
      <c r="Q37" s="780"/>
      <c r="R37" s="781"/>
      <c r="S37" s="781"/>
      <c r="T37" s="781"/>
      <c r="U37" s="781"/>
      <c r="V37" s="781"/>
      <c r="W37" s="781"/>
      <c r="X37" s="781"/>
      <c r="Y37" s="781"/>
      <c r="Z37" s="781"/>
      <c r="AA37" s="781"/>
      <c r="AB37" s="781"/>
      <c r="AC37" s="781"/>
      <c r="AD37" s="781"/>
      <c r="AE37" s="782"/>
      <c r="AF37" s="783"/>
      <c r="AG37" s="784"/>
      <c r="AH37" s="784"/>
      <c r="AI37" s="784"/>
      <c r="AJ37" s="785"/>
      <c r="AK37" s="831"/>
      <c r="AL37" s="827"/>
      <c r="AM37" s="827"/>
      <c r="AN37" s="827"/>
      <c r="AO37" s="827"/>
      <c r="AP37" s="827"/>
      <c r="AQ37" s="827"/>
      <c r="AR37" s="827"/>
      <c r="AS37" s="827"/>
      <c r="AT37" s="827"/>
      <c r="AU37" s="827"/>
      <c r="AV37" s="827"/>
      <c r="AW37" s="827"/>
      <c r="AX37" s="827"/>
      <c r="AY37" s="827"/>
      <c r="AZ37" s="828"/>
      <c r="BA37" s="828"/>
      <c r="BB37" s="828"/>
      <c r="BC37" s="828"/>
      <c r="BD37" s="828"/>
      <c r="BE37" s="829"/>
      <c r="BF37" s="829"/>
      <c r="BG37" s="829"/>
      <c r="BH37" s="829"/>
      <c r="BI37" s="830"/>
      <c r="BJ37" s="352"/>
      <c r="BK37" s="352"/>
      <c r="BL37" s="352"/>
      <c r="BM37" s="352"/>
      <c r="BN37" s="352"/>
      <c r="BO37" s="218"/>
      <c r="BP37" s="218"/>
      <c r="BQ37" s="215">
        <v>31</v>
      </c>
      <c r="BR37" s="216"/>
      <c r="BS37" s="770"/>
      <c r="BT37" s="771"/>
      <c r="BU37" s="771"/>
      <c r="BV37" s="771"/>
      <c r="BW37" s="771"/>
      <c r="BX37" s="771"/>
      <c r="BY37" s="771"/>
      <c r="BZ37" s="771"/>
      <c r="CA37" s="771"/>
      <c r="CB37" s="771"/>
      <c r="CC37" s="771"/>
      <c r="CD37" s="771"/>
      <c r="CE37" s="771"/>
      <c r="CF37" s="771"/>
      <c r="CG37" s="772"/>
      <c r="CH37" s="773"/>
      <c r="CI37" s="774"/>
      <c r="CJ37" s="774"/>
      <c r="CK37" s="774"/>
      <c r="CL37" s="775"/>
      <c r="CM37" s="773"/>
      <c r="CN37" s="774"/>
      <c r="CO37" s="774"/>
      <c r="CP37" s="774"/>
      <c r="CQ37" s="775"/>
      <c r="CR37" s="773"/>
      <c r="CS37" s="774"/>
      <c r="CT37" s="774"/>
      <c r="CU37" s="774"/>
      <c r="CV37" s="775"/>
      <c r="CW37" s="773"/>
      <c r="CX37" s="774"/>
      <c r="CY37" s="774"/>
      <c r="CZ37" s="774"/>
      <c r="DA37" s="775"/>
      <c r="DB37" s="773"/>
      <c r="DC37" s="774"/>
      <c r="DD37" s="774"/>
      <c r="DE37" s="774"/>
      <c r="DF37" s="775"/>
      <c r="DG37" s="773"/>
      <c r="DH37" s="774"/>
      <c r="DI37" s="774"/>
      <c r="DJ37" s="774"/>
      <c r="DK37" s="775"/>
      <c r="DL37" s="773"/>
      <c r="DM37" s="774"/>
      <c r="DN37" s="774"/>
      <c r="DO37" s="774"/>
      <c r="DP37" s="775"/>
      <c r="DQ37" s="773"/>
      <c r="DR37" s="774"/>
      <c r="DS37" s="774"/>
      <c r="DT37" s="774"/>
      <c r="DU37" s="775"/>
      <c r="DV37" s="770"/>
      <c r="DW37" s="771"/>
      <c r="DX37" s="771"/>
      <c r="DY37" s="771"/>
      <c r="DZ37" s="776"/>
      <c r="EA37" s="208"/>
    </row>
    <row r="38" spans="1:131" ht="26.25" customHeight="1" x14ac:dyDescent="0.15">
      <c r="A38" s="219">
        <v>11</v>
      </c>
      <c r="B38" s="777"/>
      <c r="C38" s="778"/>
      <c r="D38" s="778"/>
      <c r="E38" s="778"/>
      <c r="F38" s="778"/>
      <c r="G38" s="778"/>
      <c r="H38" s="778"/>
      <c r="I38" s="778"/>
      <c r="J38" s="778"/>
      <c r="K38" s="778"/>
      <c r="L38" s="778"/>
      <c r="M38" s="778"/>
      <c r="N38" s="778"/>
      <c r="O38" s="778"/>
      <c r="P38" s="779"/>
      <c r="Q38" s="780"/>
      <c r="R38" s="781"/>
      <c r="S38" s="781"/>
      <c r="T38" s="781"/>
      <c r="U38" s="781"/>
      <c r="V38" s="781"/>
      <c r="W38" s="781"/>
      <c r="X38" s="781"/>
      <c r="Y38" s="781"/>
      <c r="Z38" s="781"/>
      <c r="AA38" s="781"/>
      <c r="AB38" s="781"/>
      <c r="AC38" s="781"/>
      <c r="AD38" s="781"/>
      <c r="AE38" s="782"/>
      <c r="AF38" s="783"/>
      <c r="AG38" s="784"/>
      <c r="AH38" s="784"/>
      <c r="AI38" s="784"/>
      <c r="AJ38" s="785"/>
      <c r="AK38" s="831"/>
      <c r="AL38" s="827"/>
      <c r="AM38" s="827"/>
      <c r="AN38" s="827"/>
      <c r="AO38" s="827"/>
      <c r="AP38" s="827"/>
      <c r="AQ38" s="827"/>
      <c r="AR38" s="827"/>
      <c r="AS38" s="827"/>
      <c r="AT38" s="827"/>
      <c r="AU38" s="827"/>
      <c r="AV38" s="827"/>
      <c r="AW38" s="827"/>
      <c r="AX38" s="827"/>
      <c r="AY38" s="827"/>
      <c r="AZ38" s="828"/>
      <c r="BA38" s="828"/>
      <c r="BB38" s="828"/>
      <c r="BC38" s="828"/>
      <c r="BD38" s="828"/>
      <c r="BE38" s="829"/>
      <c r="BF38" s="829"/>
      <c r="BG38" s="829"/>
      <c r="BH38" s="829"/>
      <c r="BI38" s="830"/>
      <c r="BJ38" s="352"/>
      <c r="BK38" s="352"/>
      <c r="BL38" s="352"/>
      <c r="BM38" s="352"/>
      <c r="BN38" s="352"/>
      <c r="BO38" s="218"/>
      <c r="BP38" s="218"/>
      <c r="BQ38" s="215">
        <v>32</v>
      </c>
      <c r="BR38" s="216"/>
      <c r="BS38" s="770"/>
      <c r="BT38" s="771"/>
      <c r="BU38" s="771"/>
      <c r="BV38" s="771"/>
      <c r="BW38" s="771"/>
      <c r="BX38" s="771"/>
      <c r="BY38" s="771"/>
      <c r="BZ38" s="771"/>
      <c r="CA38" s="771"/>
      <c r="CB38" s="771"/>
      <c r="CC38" s="771"/>
      <c r="CD38" s="771"/>
      <c r="CE38" s="771"/>
      <c r="CF38" s="771"/>
      <c r="CG38" s="772"/>
      <c r="CH38" s="773"/>
      <c r="CI38" s="774"/>
      <c r="CJ38" s="774"/>
      <c r="CK38" s="774"/>
      <c r="CL38" s="775"/>
      <c r="CM38" s="773"/>
      <c r="CN38" s="774"/>
      <c r="CO38" s="774"/>
      <c r="CP38" s="774"/>
      <c r="CQ38" s="775"/>
      <c r="CR38" s="773"/>
      <c r="CS38" s="774"/>
      <c r="CT38" s="774"/>
      <c r="CU38" s="774"/>
      <c r="CV38" s="775"/>
      <c r="CW38" s="773"/>
      <c r="CX38" s="774"/>
      <c r="CY38" s="774"/>
      <c r="CZ38" s="774"/>
      <c r="DA38" s="775"/>
      <c r="DB38" s="773"/>
      <c r="DC38" s="774"/>
      <c r="DD38" s="774"/>
      <c r="DE38" s="774"/>
      <c r="DF38" s="775"/>
      <c r="DG38" s="773"/>
      <c r="DH38" s="774"/>
      <c r="DI38" s="774"/>
      <c r="DJ38" s="774"/>
      <c r="DK38" s="775"/>
      <c r="DL38" s="773"/>
      <c r="DM38" s="774"/>
      <c r="DN38" s="774"/>
      <c r="DO38" s="774"/>
      <c r="DP38" s="775"/>
      <c r="DQ38" s="773"/>
      <c r="DR38" s="774"/>
      <c r="DS38" s="774"/>
      <c r="DT38" s="774"/>
      <c r="DU38" s="775"/>
      <c r="DV38" s="770"/>
      <c r="DW38" s="771"/>
      <c r="DX38" s="771"/>
      <c r="DY38" s="771"/>
      <c r="DZ38" s="776"/>
      <c r="EA38" s="208"/>
    </row>
    <row r="39" spans="1:131" ht="26.25" customHeight="1" x14ac:dyDescent="0.15">
      <c r="A39" s="219">
        <v>12</v>
      </c>
      <c r="B39" s="777"/>
      <c r="C39" s="778"/>
      <c r="D39" s="778"/>
      <c r="E39" s="778"/>
      <c r="F39" s="778"/>
      <c r="G39" s="778"/>
      <c r="H39" s="778"/>
      <c r="I39" s="778"/>
      <c r="J39" s="778"/>
      <c r="K39" s="778"/>
      <c r="L39" s="778"/>
      <c r="M39" s="778"/>
      <c r="N39" s="778"/>
      <c r="O39" s="778"/>
      <c r="P39" s="779"/>
      <c r="Q39" s="780"/>
      <c r="R39" s="781"/>
      <c r="S39" s="781"/>
      <c r="T39" s="781"/>
      <c r="U39" s="781"/>
      <c r="V39" s="781"/>
      <c r="W39" s="781"/>
      <c r="X39" s="781"/>
      <c r="Y39" s="781"/>
      <c r="Z39" s="781"/>
      <c r="AA39" s="781"/>
      <c r="AB39" s="781"/>
      <c r="AC39" s="781"/>
      <c r="AD39" s="781"/>
      <c r="AE39" s="782"/>
      <c r="AF39" s="783"/>
      <c r="AG39" s="784"/>
      <c r="AH39" s="784"/>
      <c r="AI39" s="784"/>
      <c r="AJ39" s="785"/>
      <c r="AK39" s="831"/>
      <c r="AL39" s="827"/>
      <c r="AM39" s="827"/>
      <c r="AN39" s="827"/>
      <c r="AO39" s="827"/>
      <c r="AP39" s="827"/>
      <c r="AQ39" s="827"/>
      <c r="AR39" s="827"/>
      <c r="AS39" s="827"/>
      <c r="AT39" s="827"/>
      <c r="AU39" s="827"/>
      <c r="AV39" s="827"/>
      <c r="AW39" s="827"/>
      <c r="AX39" s="827"/>
      <c r="AY39" s="827"/>
      <c r="AZ39" s="828"/>
      <c r="BA39" s="828"/>
      <c r="BB39" s="828"/>
      <c r="BC39" s="828"/>
      <c r="BD39" s="828"/>
      <c r="BE39" s="829"/>
      <c r="BF39" s="829"/>
      <c r="BG39" s="829"/>
      <c r="BH39" s="829"/>
      <c r="BI39" s="830"/>
      <c r="BJ39" s="352"/>
      <c r="BK39" s="352"/>
      <c r="BL39" s="352"/>
      <c r="BM39" s="352"/>
      <c r="BN39" s="352"/>
      <c r="BO39" s="218"/>
      <c r="BP39" s="218"/>
      <c r="BQ39" s="215">
        <v>33</v>
      </c>
      <c r="BR39" s="216"/>
      <c r="BS39" s="770"/>
      <c r="BT39" s="771"/>
      <c r="BU39" s="771"/>
      <c r="BV39" s="771"/>
      <c r="BW39" s="771"/>
      <c r="BX39" s="771"/>
      <c r="BY39" s="771"/>
      <c r="BZ39" s="771"/>
      <c r="CA39" s="771"/>
      <c r="CB39" s="771"/>
      <c r="CC39" s="771"/>
      <c r="CD39" s="771"/>
      <c r="CE39" s="771"/>
      <c r="CF39" s="771"/>
      <c r="CG39" s="772"/>
      <c r="CH39" s="773"/>
      <c r="CI39" s="774"/>
      <c r="CJ39" s="774"/>
      <c r="CK39" s="774"/>
      <c r="CL39" s="775"/>
      <c r="CM39" s="773"/>
      <c r="CN39" s="774"/>
      <c r="CO39" s="774"/>
      <c r="CP39" s="774"/>
      <c r="CQ39" s="775"/>
      <c r="CR39" s="773"/>
      <c r="CS39" s="774"/>
      <c r="CT39" s="774"/>
      <c r="CU39" s="774"/>
      <c r="CV39" s="775"/>
      <c r="CW39" s="773"/>
      <c r="CX39" s="774"/>
      <c r="CY39" s="774"/>
      <c r="CZ39" s="774"/>
      <c r="DA39" s="775"/>
      <c r="DB39" s="773"/>
      <c r="DC39" s="774"/>
      <c r="DD39" s="774"/>
      <c r="DE39" s="774"/>
      <c r="DF39" s="775"/>
      <c r="DG39" s="773"/>
      <c r="DH39" s="774"/>
      <c r="DI39" s="774"/>
      <c r="DJ39" s="774"/>
      <c r="DK39" s="775"/>
      <c r="DL39" s="773"/>
      <c r="DM39" s="774"/>
      <c r="DN39" s="774"/>
      <c r="DO39" s="774"/>
      <c r="DP39" s="775"/>
      <c r="DQ39" s="773"/>
      <c r="DR39" s="774"/>
      <c r="DS39" s="774"/>
      <c r="DT39" s="774"/>
      <c r="DU39" s="775"/>
      <c r="DV39" s="770"/>
      <c r="DW39" s="771"/>
      <c r="DX39" s="771"/>
      <c r="DY39" s="771"/>
      <c r="DZ39" s="776"/>
      <c r="EA39" s="208"/>
    </row>
    <row r="40" spans="1:131" ht="26.25" customHeight="1" x14ac:dyDescent="0.15">
      <c r="A40" s="215">
        <v>13</v>
      </c>
      <c r="B40" s="777"/>
      <c r="C40" s="778"/>
      <c r="D40" s="778"/>
      <c r="E40" s="778"/>
      <c r="F40" s="778"/>
      <c r="G40" s="778"/>
      <c r="H40" s="778"/>
      <c r="I40" s="778"/>
      <c r="J40" s="778"/>
      <c r="K40" s="778"/>
      <c r="L40" s="778"/>
      <c r="M40" s="778"/>
      <c r="N40" s="778"/>
      <c r="O40" s="778"/>
      <c r="P40" s="779"/>
      <c r="Q40" s="780"/>
      <c r="R40" s="781"/>
      <c r="S40" s="781"/>
      <c r="T40" s="781"/>
      <c r="U40" s="781"/>
      <c r="V40" s="781"/>
      <c r="W40" s="781"/>
      <c r="X40" s="781"/>
      <c r="Y40" s="781"/>
      <c r="Z40" s="781"/>
      <c r="AA40" s="781"/>
      <c r="AB40" s="781"/>
      <c r="AC40" s="781"/>
      <c r="AD40" s="781"/>
      <c r="AE40" s="782"/>
      <c r="AF40" s="783"/>
      <c r="AG40" s="784"/>
      <c r="AH40" s="784"/>
      <c r="AI40" s="784"/>
      <c r="AJ40" s="785"/>
      <c r="AK40" s="831"/>
      <c r="AL40" s="827"/>
      <c r="AM40" s="827"/>
      <c r="AN40" s="827"/>
      <c r="AO40" s="827"/>
      <c r="AP40" s="827"/>
      <c r="AQ40" s="827"/>
      <c r="AR40" s="827"/>
      <c r="AS40" s="827"/>
      <c r="AT40" s="827"/>
      <c r="AU40" s="827"/>
      <c r="AV40" s="827"/>
      <c r="AW40" s="827"/>
      <c r="AX40" s="827"/>
      <c r="AY40" s="827"/>
      <c r="AZ40" s="828"/>
      <c r="BA40" s="828"/>
      <c r="BB40" s="828"/>
      <c r="BC40" s="828"/>
      <c r="BD40" s="828"/>
      <c r="BE40" s="829"/>
      <c r="BF40" s="829"/>
      <c r="BG40" s="829"/>
      <c r="BH40" s="829"/>
      <c r="BI40" s="830"/>
      <c r="BJ40" s="352"/>
      <c r="BK40" s="352"/>
      <c r="BL40" s="352"/>
      <c r="BM40" s="352"/>
      <c r="BN40" s="352"/>
      <c r="BO40" s="218"/>
      <c r="BP40" s="218"/>
      <c r="BQ40" s="215">
        <v>34</v>
      </c>
      <c r="BR40" s="216"/>
      <c r="BS40" s="770"/>
      <c r="BT40" s="771"/>
      <c r="BU40" s="771"/>
      <c r="BV40" s="771"/>
      <c r="BW40" s="771"/>
      <c r="BX40" s="771"/>
      <c r="BY40" s="771"/>
      <c r="BZ40" s="771"/>
      <c r="CA40" s="771"/>
      <c r="CB40" s="771"/>
      <c r="CC40" s="771"/>
      <c r="CD40" s="771"/>
      <c r="CE40" s="771"/>
      <c r="CF40" s="771"/>
      <c r="CG40" s="772"/>
      <c r="CH40" s="773"/>
      <c r="CI40" s="774"/>
      <c r="CJ40" s="774"/>
      <c r="CK40" s="774"/>
      <c r="CL40" s="775"/>
      <c r="CM40" s="773"/>
      <c r="CN40" s="774"/>
      <c r="CO40" s="774"/>
      <c r="CP40" s="774"/>
      <c r="CQ40" s="775"/>
      <c r="CR40" s="773"/>
      <c r="CS40" s="774"/>
      <c r="CT40" s="774"/>
      <c r="CU40" s="774"/>
      <c r="CV40" s="775"/>
      <c r="CW40" s="773"/>
      <c r="CX40" s="774"/>
      <c r="CY40" s="774"/>
      <c r="CZ40" s="774"/>
      <c r="DA40" s="775"/>
      <c r="DB40" s="773"/>
      <c r="DC40" s="774"/>
      <c r="DD40" s="774"/>
      <c r="DE40" s="774"/>
      <c r="DF40" s="775"/>
      <c r="DG40" s="773"/>
      <c r="DH40" s="774"/>
      <c r="DI40" s="774"/>
      <c r="DJ40" s="774"/>
      <c r="DK40" s="775"/>
      <c r="DL40" s="773"/>
      <c r="DM40" s="774"/>
      <c r="DN40" s="774"/>
      <c r="DO40" s="774"/>
      <c r="DP40" s="775"/>
      <c r="DQ40" s="773"/>
      <c r="DR40" s="774"/>
      <c r="DS40" s="774"/>
      <c r="DT40" s="774"/>
      <c r="DU40" s="775"/>
      <c r="DV40" s="770"/>
      <c r="DW40" s="771"/>
      <c r="DX40" s="771"/>
      <c r="DY40" s="771"/>
      <c r="DZ40" s="776"/>
      <c r="EA40" s="208"/>
    </row>
    <row r="41" spans="1:131" ht="26.25" customHeight="1" x14ac:dyDescent="0.15">
      <c r="A41" s="215">
        <v>14</v>
      </c>
      <c r="B41" s="777"/>
      <c r="C41" s="778"/>
      <c r="D41" s="778"/>
      <c r="E41" s="778"/>
      <c r="F41" s="778"/>
      <c r="G41" s="778"/>
      <c r="H41" s="778"/>
      <c r="I41" s="778"/>
      <c r="J41" s="778"/>
      <c r="K41" s="778"/>
      <c r="L41" s="778"/>
      <c r="M41" s="778"/>
      <c r="N41" s="778"/>
      <c r="O41" s="778"/>
      <c r="P41" s="779"/>
      <c r="Q41" s="780"/>
      <c r="R41" s="781"/>
      <c r="S41" s="781"/>
      <c r="T41" s="781"/>
      <c r="U41" s="781"/>
      <c r="V41" s="781"/>
      <c r="W41" s="781"/>
      <c r="X41" s="781"/>
      <c r="Y41" s="781"/>
      <c r="Z41" s="781"/>
      <c r="AA41" s="781"/>
      <c r="AB41" s="781"/>
      <c r="AC41" s="781"/>
      <c r="AD41" s="781"/>
      <c r="AE41" s="782"/>
      <c r="AF41" s="783"/>
      <c r="AG41" s="784"/>
      <c r="AH41" s="784"/>
      <c r="AI41" s="784"/>
      <c r="AJ41" s="785"/>
      <c r="AK41" s="831"/>
      <c r="AL41" s="827"/>
      <c r="AM41" s="827"/>
      <c r="AN41" s="827"/>
      <c r="AO41" s="827"/>
      <c r="AP41" s="827"/>
      <c r="AQ41" s="827"/>
      <c r="AR41" s="827"/>
      <c r="AS41" s="827"/>
      <c r="AT41" s="827"/>
      <c r="AU41" s="827"/>
      <c r="AV41" s="827"/>
      <c r="AW41" s="827"/>
      <c r="AX41" s="827"/>
      <c r="AY41" s="827"/>
      <c r="AZ41" s="828"/>
      <c r="BA41" s="828"/>
      <c r="BB41" s="828"/>
      <c r="BC41" s="828"/>
      <c r="BD41" s="828"/>
      <c r="BE41" s="829"/>
      <c r="BF41" s="829"/>
      <c r="BG41" s="829"/>
      <c r="BH41" s="829"/>
      <c r="BI41" s="830"/>
      <c r="BJ41" s="352"/>
      <c r="BK41" s="352"/>
      <c r="BL41" s="352"/>
      <c r="BM41" s="352"/>
      <c r="BN41" s="352"/>
      <c r="BO41" s="218"/>
      <c r="BP41" s="218"/>
      <c r="BQ41" s="215">
        <v>35</v>
      </c>
      <c r="BR41" s="216"/>
      <c r="BS41" s="770"/>
      <c r="BT41" s="771"/>
      <c r="BU41" s="771"/>
      <c r="BV41" s="771"/>
      <c r="BW41" s="771"/>
      <c r="BX41" s="771"/>
      <c r="BY41" s="771"/>
      <c r="BZ41" s="771"/>
      <c r="CA41" s="771"/>
      <c r="CB41" s="771"/>
      <c r="CC41" s="771"/>
      <c r="CD41" s="771"/>
      <c r="CE41" s="771"/>
      <c r="CF41" s="771"/>
      <c r="CG41" s="772"/>
      <c r="CH41" s="773"/>
      <c r="CI41" s="774"/>
      <c r="CJ41" s="774"/>
      <c r="CK41" s="774"/>
      <c r="CL41" s="775"/>
      <c r="CM41" s="773"/>
      <c r="CN41" s="774"/>
      <c r="CO41" s="774"/>
      <c r="CP41" s="774"/>
      <c r="CQ41" s="775"/>
      <c r="CR41" s="773"/>
      <c r="CS41" s="774"/>
      <c r="CT41" s="774"/>
      <c r="CU41" s="774"/>
      <c r="CV41" s="775"/>
      <c r="CW41" s="773"/>
      <c r="CX41" s="774"/>
      <c r="CY41" s="774"/>
      <c r="CZ41" s="774"/>
      <c r="DA41" s="775"/>
      <c r="DB41" s="773"/>
      <c r="DC41" s="774"/>
      <c r="DD41" s="774"/>
      <c r="DE41" s="774"/>
      <c r="DF41" s="775"/>
      <c r="DG41" s="773"/>
      <c r="DH41" s="774"/>
      <c r="DI41" s="774"/>
      <c r="DJ41" s="774"/>
      <c r="DK41" s="775"/>
      <c r="DL41" s="773"/>
      <c r="DM41" s="774"/>
      <c r="DN41" s="774"/>
      <c r="DO41" s="774"/>
      <c r="DP41" s="775"/>
      <c r="DQ41" s="773"/>
      <c r="DR41" s="774"/>
      <c r="DS41" s="774"/>
      <c r="DT41" s="774"/>
      <c r="DU41" s="775"/>
      <c r="DV41" s="770"/>
      <c r="DW41" s="771"/>
      <c r="DX41" s="771"/>
      <c r="DY41" s="771"/>
      <c r="DZ41" s="776"/>
      <c r="EA41" s="208"/>
    </row>
    <row r="42" spans="1:131" ht="26.25" customHeight="1" x14ac:dyDescent="0.15">
      <c r="A42" s="215">
        <v>15</v>
      </c>
      <c r="B42" s="777"/>
      <c r="C42" s="778"/>
      <c r="D42" s="778"/>
      <c r="E42" s="778"/>
      <c r="F42" s="778"/>
      <c r="G42" s="778"/>
      <c r="H42" s="778"/>
      <c r="I42" s="778"/>
      <c r="J42" s="778"/>
      <c r="K42" s="778"/>
      <c r="L42" s="778"/>
      <c r="M42" s="778"/>
      <c r="N42" s="778"/>
      <c r="O42" s="778"/>
      <c r="P42" s="779"/>
      <c r="Q42" s="780"/>
      <c r="R42" s="781"/>
      <c r="S42" s="781"/>
      <c r="T42" s="781"/>
      <c r="U42" s="781"/>
      <c r="V42" s="781"/>
      <c r="W42" s="781"/>
      <c r="X42" s="781"/>
      <c r="Y42" s="781"/>
      <c r="Z42" s="781"/>
      <c r="AA42" s="781"/>
      <c r="AB42" s="781"/>
      <c r="AC42" s="781"/>
      <c r="AD42" s="781"/>
      <c r="AE42" s="782"/>
      <c r="AF42" s="783"/>
      <c r="AG42" s="784"/>
      <c r="AH42" s="784"/>
      <c r="AI42" s="784"/>
      <c r="AJ42" s="785"/>
      <c r="AK42" s="831"/>
      <c r="AL42" s="827"/>
      <c r="AM42" s="827"/>
      <c r="AN42" s="827"/>
      <c r="AO42" s="827"/>
      <c r="AP42" s="827"/>
      <c r="AQ42" s="827"/>
      <c r="AR42" s="827"/>
      <c r="AS42" s="827"/>
      <c r="AT42" s="827"/>
      <c r="AU42" s="827"/>
      <c r="AV42" s="827"/>
      <c r="AW42" s="827"/>
      <c r="AX42" s="827"/>
      <c r="AY42" s="827"/>
      <c r="AZ42" s="828"/>
      <c r="BA42" s="828"/>
      <c r="BB42" s="828"/>
      <c r="BC42" s="828"/>
      <c r="BD42" s="828"/>
      <c r="BE42" s="829"/>
      <c r="BF42" s="829"/>
      <c r="BG42" s="829"/>
      <c r="BH42" s="829"/>
      <c r="BI42" s="830"/>
      <c r="BJ42" s="352"/>
      <c r="BK42" s="352"/>
      <c r="BL42" s="352"/>
      <c r="BM42" s="352"/>
      <c r="BN42" s="352"/>
      <c r="BO42" s="218"/>
      <c r="BP42" s="218"/>
      <c r="BQ42" s="215">
        <v>36</v>
      </c>
      <c r="BR42" s="216"/>
      <c r="BS42" s="770"/>
      <c r="BT42" s="771"/>
      <c r="BU42" s="771"/>
      <c r="BV42" s="771"/>
      <c r="BW42" s="771"/>
      <c r="BX42" s="771"/>
      <c r="BY42" s="771"/>
      <c r="BZ42" s="771"/>
      <c r="CA42" s="771"/>
      <c r="CB42" s="771"/>
      <c r="CC42" s="771"/>
      <c r="CD42" s="771"/>
      <c r="CE42" s="771"/>
      <c r="CF42" s="771"/>
      <c r="CG42" s="772"/>
      <c r="CH42" s="773"/>
      <c r="CI42" s="774"/>
      <c r="CJ42" s="774"/>
      <c r="CK42" s="774"/>
      <c r="CL42" s="775"/>
      <c r="CM42" s="773"/>
      <c r="CN42" s="774"/>
      <c r="CO42" s="774"/>
      <c r="CP42" s="774"/>
      <c r="CQ42" s="775"/>
      <c r="CR42" s="773"/>
      <c r="CS42" s="774"/>
      <c r="CT42" s="774"/>
      <c r="CU42" s="774"/>
      <c r="CV42" s="775"/>
      <c r="CW42" s="773"/>
      <c r="CX42" s="774"/>
      <c r="CY42" s="774"/>
      <c r="CZ42" s="774"/>
      <c r="DA42" s="775"/>
      <c r="DB42" s="773"/>
      <c r="DC42" s="774"/>
      <c r="DD42" s="774"/>
      <c r="DE42" s="774"/>
      <c r="DF42" s="775"/>
      <c r="DG42" s="773"/>
      <c r="DH42" s="774"/>
      <c r="DI42" s="774"/>
      <c r="DJ42" s="774"/>
      <c r="DK42" s="775"/>
      <c r="DL42" s="773"/>
      <c r="DM42" s="774"/>
      <c r="DN42" s="774"/>
      <c r="DO42" s="774"/>
      <c r="DP42" s="775"/>
      <c r="DQ42" s="773"/>
      <c r="DR42" s="774"/>
      <c r="DS42" s="774"/>
      <c r="DT42" s="774"/>
      <c r="DU42" s="775"/>
      <c r="DV42" s="770"/>
      <c r="DW42" s="771"/>
      <c r="DX42" s="771"/>
      <c r="DY42" s="771"/>
      <c r="DZ42" s="776"/>
      <c r="EA42" s="208"/>
    </row>
    <row r="43" spans="1:131" ht="26.25" customHeight="1" x14ac:dyDescent="0.15">
      <c r="A43" s="215">
        <v>16</v>
      </c>
      <c r="B43" s="777"/>
      <c r="C43" s="778"/>
      <c r="D43" s="778"/>
      <c r="E43" s="778"/>
      <c r="F43" s="778"/>
      <c r="G43" s="778"/>
      <c r="H43" s="778"/>
      <c r="I43" s="778"/>
      <c r="J43" s="778"/>
      <c r="K43" s="778"/>
      <c r="L43" s="778"/>
      <c r="M43" s="778"/>
      <c r="N43" s="778"/>
      <c r="O43" s="778"/>
      <c r="P43" s="779"/>
      <c r="Q43" s="780"/>
      <c r="R43" s="781"/>
      <c r="S43" s="781"/>
      <c r="T43" s="781"/>
      <c r="U43" s="781"/>
      <c r="V43" s="781"/>
      <c r="W43" s="781"/>
      <c r="X43" s="781"/>
      <c r="Y43" s="781"/>
      <c r="Z43" s="781"/>
      <c r="AA43" s="781"/>
      <c r="AB43" s="781"/>
      <c r="AC43" s="781"/>
      <c r="AD43" s="781"/>
      <c r="AE43" s="782"/>
      <c r="AF43" s="783"/>
      <c r="AG43" s="784"/>
      <c r="AH43" s="784"/>
      <c r="AI43" s="784"/>
      <c r="AJ43" s="785"/>
      <c r="AK43" s="831"/>
      <c r="AL43" s="827"/>
      <c r="AM43" s="827"/>
      <c r="AN43" s="827"/>
      <c r="AO43" s="827"/>
      <c r="AP43" s="827"/>
      <c r="AQ43" s="827"/>
      <c r="AR43" s="827"/>
      <c r="AS43" s="827"/>
      <c r="AT43" s="827"/>
      <c r="AU43" s="827"/>
      <c r="AV43" s="827"/>
      <c r="AW43" s="827"/>
      <c r="AX43" s="827"/>
      <c r="AY43" s="827"/>
      <c r="AZ43" s="828"/>
      <c r="BA43" s="828"/>
      <c r="BB43" s="828"/>
      <c r="BC43" s="828"/>
      <c r="BD43" s="828"/>
      <c r="BE43" s="829"/>
      <c r="BF43" s="829"/>
      <c r="BG43" s="829"/>
      <c r="BH43" s="829"/>
      <c r="BI43" s="830"/>
      <c r="BJ43" s="352"/>
      <c r="BK43" s="352"/>
      <c r="BL43" s="352"/>
      <c r="BM43" s="352"/>
      <c r="BN43" s="352"/>
      <c r="BO43" s="218"/>
      <c r="BP43" s="218"/>
      <c r="BQ43" s="215">
        <v>37</v>
      </c>
      <c r="BR43" s="216"/>
      <c r="BS43" s="770"/>
      <c r="BT43" s="771"/>
      <c r="BU43" s="771"/>
      <c r="BV43" s="771"/>
      <c r="BW43" s="771"/>
      <c r="BX43" s="771"/>
      <c r="BY43" s="771"/>
      <c r="BZ43" s="771"/>
      <c r="CA43" s="771"/>
      <c r="CB43" s="771"/>
      <c r="CC43" s="771"/>
      <c r="CD43" s="771"/>
      <c r="CE43" s="771"/>
      <c r="CF43" s="771"/>
      <c r="CG43" s="772"/>
      <c r="CH43" s="773"/>
      <c r="CI43" s="774"/>
      <c r="CJ43" s="774"/>
      <c r="CK43" s="774"/>
      <c r="CL43" s="775"/>
      <c r="CM43" s="773"/>
      <c r="CN43" s="774"/>
      <c r="CO43" s="774"/>
      <c r="CP43" s="774"/>
      <c r="CQ43" s="775"/>
      <c r="CR43" s="773"/>
      <c r="CS43" s="774"/>
      <c r="CT43" s="774"/>
      <c r="CU43" s="774"/>
      <c r="CV43" s="775"/>
      <c r="CW43" s="773"/>
      <c r="CX43" s="774"/>
      <c r="CY43" s="774"/>
      <c r="CZ43" s="774"/>
      <c r="DA43" s="775"/>
      <c r="DB43" s="773"/>
      <c r="DC43" s="774"/>
      <c r="DD43" s="774"/>
      <c r="DE43" s="774"/>
      <c r="DF43" s="775"/>
      <c r="DG43" s="773"/>
      <c r="DH43" s="774"/>
      <c r="DI43" s="774"/>
      <c r="DJ43" s="774"/>
      <c r="DK43" s="775"/>
      <c r="DL43" s="773"/>
      <c r="DM43" s="774"/>
      <c r="DN43" s="774"/>
      <c r="DO43" s="774"/>
      <c r="DP43" s="775"/>
      <c r="DQ43" s="773"/>
      <c r="DR43" s="774"/>
      <c r="DS43" s="774"/>
      <c r="DT43" s="774"/>
      <c r="DU43" s="775"/>
      <c r="DV43" s="770"/>
      <c r="DW43" s="771"/>
      <c r="DX43" s="771"/>
      <c r="DY43" s="771"/>
      <c r="DZ43" s="776"/>
      <c r="EA43" s="208"/>
    </row>
    <row r="44" spans="1:131" ht="26.25" customHeight="1" x14ac:dyDescent="0.15">
      <c r="A44" s="215">
        <v>17</v>
      </c>
      <c r="B44" s="777"/>
      <c r="C44" s="778"/>
      <c r="D44" s="778"/>
      <c r="E44" s="778"/>
      <c r="F44" s="778"/>
      <c r="G44" s="778"/>
      <c r="H44" s="778"/>
      <c r="I44" s="778"/>
      <c r="J44" s="778"/>
      <c r="K44" s="778"/>
      <c r="L44" s="778"/>
      <c r="M44" s="778"/>
      <c r="N44" s="778"/>
      <c r="O44" s="778"/>
      <c r="P44" s="779"/>
      <c r="Q44" s="780"/>
      <c r="R44" s="781"/>
      <c r="S44" s="781"/>
      <c r="T44" s="781"/>
      <c r="U44" s="781"/>
      <c r="V44" s="781"/>
      <c r="W44" s="781"/>
      <c r="X44" s="781"/>
      <c r="Y44" s="781"/>
      <c r="Z44" s="781"/>
      <c r="AA44" s="781"/>
      <c r="AB44" s="781"/>
      <c r="AC44" s="781"/>
      <c r="AD44" s="781"/>
      <c r="AE44" s="782"/>
      <c r="AF44" s="783"/>
      <c r="AG44" s="784"/>
      <c r="AH44" s="784"/>
      <c r="AI44" s="784"/>
      <c r="AJ44" s="785"/>
      <c r="AK44" s="831"/>
      <c r="AL44" s="827"/>
      <c r="AM44" s="827"/>
      <c r="AN44" s="827"/>
      <c r="AO44" s="827"/>
      <c r="AP44" s="827"/>
      <c r="AQ44" s="827"/>
      <c r="AR44" s="827"/>
      <c r="AS44" s="827"/>
      <c r="AT44" s="827"/>
      <c r="AU44" s="827"/>
      <c r="AV44" s="827"/>
      <c r="AW44" s="827"/>
      <c r="AX44" s="827"/>
      <c r="AY44" s="827"/>
      <c r="AZ44" s="828"/>
      <c r="BA44" s="828"/>
      <c r="BB44" s="828"/>
      <c r="BC44" s="828"/>
      <c r="BD44" s="828"/>
      <c r="BE44" s="829"/>
      <c r="BF44" s="829"/>
      <c r="BG44" s="829"/>
      <c r="BH44" s="829"/>
      <c r="BI44" s="830"/>
      <c r="BJ44" s="352"/>
      <c r="BK44" s="352"/>
      <c r="BL44" s="352"/>
      <c r="BM44" s="352"/>
      <c r="BN44" s="352"/>
      <c r="BO44" s="218"/>
      <c r="BP44" s="218"/>
      <c r="BQ44" s="215">
        <v>38</v>
      </c>
      <c r="BR44" s="216"/>
      <c r="BS44" s="770"/>
      <c r="BT44" s="771"/>
      <c r="BU44" s="771"/>
      <c r="BV44" s="771"/>
      <c r="BW44" s="771"/>
      <c r="BX44" s="771"/>
      <c r="BY44" s="771"/>
      <c r="BZ44" s="771"/>
      <c r="CA44" s="771"/>
      <c r="CB44" s="771"/>
      <c r="CC44" s="771"/>
      <c r="CD44" s="771"/>
      <c r="CE44" s="771"/>
      <c r="CF44" s="771"/>
      <c r="CG44" s="772"/>
      <c r="CH44" s="773"/>
      <c r="CI44" s="774"/>
      <c r="CJ44" s="774"/>
      <c r="CK44" s="774"/>
      <c r="CL44" s="775"/>
      <c r="CM44" s="773"/>
      <c r="CN44" s="774"/>
      <c r="CO44" s="774"/>
      <c r="CP44" s="774"/>
      <c r="CQ44" s="775"/>
      <c r="CR44" s="773"/>
      <c r="CS44" s="774"/>
      <c r="CT44" s="774"/>
      <c r="CU44" s="774"/>
      <c r="CV44" s="775"/>
      <c r="CW44" s="773"/>
      <c r="CX44" s="774"/>
      <c r="CY44" s="774"/>
      <c r="CZ44" s="774"/>
      <c r="DA44" s="775"/>
      <c r="DB44" s="773"/>
      <c r="DC44" s="774"/>
      <c r="DD44" s="774"/>
      <c r="DE44" s="774"/>
      <c r="DF44" s="775"/>
      <c r="DG44" s="773"/>
      <c r="DH44" s="774"/>
      <c r="DI44" s="774"/>
      <c r="DJ44" s="774"/>
      <c r="DK44" s="775"/>
      <c r="DL44" s="773"/>
      <c r="DM44" s="774"/>
      <c r="DN44" s="774"/>
      <c r="DO44" s="774"/>
      <c r="DP44" s="775"/>
      <c r="DQ44" s="773"/>
      <c r="DR44" s="774"/>
      <c r="DS44" s="774"/>
      <c r="DT44" s="774"/>
      <c r="DU44" s="775"/>
      <c r="DV44" s="770"/>
      <c r="DW44" s="771"/>
      <c r="DX44" s="771"/>
      <c r="DY44" s="771"/>
      <c r="DZ44" s="776"/>
      <c r="EA44" s="208"/>
    </row>
    <row r="45" spans="1:131" ht="26.25" customHeight="1" x14ac:dyDescent="0.15">
      <c r="A45" s="215">
        <v>18</v>
      </c>
      <c r="B45" s="777"/>
      <c r="C45" s="778"/>
      <c r="D45" s="778"/>
      <c r="E45" s="778"/>
      <c r="F45" s="778"/>
      <c r="G45" s="778"/>
      <c r="H45" s="778"/>
      <c r="I45" s="778"/>
      <c r="J45" s="778"/>
      <c r="K45" s="778"/>
      <c r="L45" s="778"/>
      <c r="M45" s="778"/>
      <c r="N45" s="778"/>
      <c r="O45" s="778"/>
      <c r="P45" s="779"/>
      <c r="Q45" s="780"/>
      <c r="R45" s="781"/>
      <c r="S45" s="781"/>
      <c r="T45" s="781"/>
      <c r="U45" s="781"/>
      <c r="V45" s="781"/>
      <c r="W45" s="781"/>
      <c r="X45" s="781"/>
      <c r="Y45" s="781"/>
      <c r="Z45" s="781"/>
      <c r="AA45" s="781"/>
      <c r="AB45" s="781"/>
      <c r="AC45" s="781"/>
      <c r="AD45" s="781"/>
      <c r="AE45" s="782"/>
      <c r="AF45" s="783"/>
      <c r="AG45" s="784"/>
      <c r="AH45" s="784"/>
      <c r="AI45" s="784"/>
      <c r="AJ45" s="785"/>
      <c r="AK45" s="831"/>
      <c r="AL45" s="827"/>
      <c r="AM45" s="827"/>
      <c r="AN45" s="827"/>
      <c r="AO45" s="827"/>
      <c r="AP45" s="827"/>
      <c r="AQ45" s="827"/>
      <c r="AR45" s="827"/>
      <c r="AS45" s="827"/>
      <c r="AT45" s="827"/>
      <c r="AU45" s="827"/>
      <c r="AV45" s="827"/>
      <c r="AW45" s="827"/>
      <c r="AX45" s="827"/>
      <c r="AY45" s="827"/>
      <c r="AZ45" s="828"/>
      <c r="BA45" s="828"/>
      <c r="BB45" s="828"/>
      <c r="BC45" s="828"/>
      <c r="BD45" s="828"/>
      <c r="BE45" s="829"/>
      <c r="BF45" s="829"/>
      <c r="BG45" s="829"/>
      <c r="BH45" s="829"/>
      <c r="BI45" s="830"/>
      <c r="BJ45" s="352"/>
      <c r="BK45" s="352"/>
      <c r="BL45" s="352"/>
      <c r="BM45" s="352"/>
      <c r="BN45" s="352"/>
      <c r="BO45" s="218"/>
      <c r="BP45" s="218"/>
      <c r="BQ45" s="215">
        <v>39</v>
      </c>
      <c r="BR45" s="216"/>
      <c r="BS45" s="770"/>
      <c r="BT45" s="771"/>
      <c r="BU45" s="771"/>
      <c r="BV45" s="771"/>
      <c r="BW45" s="771"/>
      <c r="BX45" s="771"/>
      <c r="BY45" s="771"/>
      <c r="BZ45" s="771"/>
      <c r="CA45" s="771"/>
      <c r="CB45" s="771"/>
      <c r="CC45" s="771"/>
      <c r="CD45" s="771"/>
      <c r="CE45" s="771"/>
      <c r="CF45" s="771"/>
      <c r="CG45" s="772"/>
      <c r="CH45" s="773"/>
      <c r="CI45" s="774"/>
      <c r="CJ45" s="774"/>
      <c r="CK45" s="774"/>
      <c r="CL45" s="775"/>
      <c r="CM45" s="773"/>
      <c r="CN45" s="774"/>
      <c r="CO45" s="774"/>
      <c r="CP45" s="774"/>
      <c r="CQ45" s="775"/>
      <c r="CR45" s="773"/>
      <c r="CS45" s="774"/>
      <c r="CT45" s="774"/>
      <c r="CU45" s="774"/>
      <c r="CV45" s="775"/>
      <c r="CW45" s="773"/>
      <c r="CX45" s="774"/>
      <c r="CY45" s="774"/>
      <c r="CZ45" s="774"/>
      <c r="DA45" s="775"/>
      <c r="DB45" s="773"/>
      <c r="DC45" s="774"/>
      <c r="DD45" s="774"/>
      <c r="DE45" s="774"/>
      <c r="DF45" s="775"/>
      <c r="DG45" s="773"/>
      <c r="DH45" s="774"/>
      <c r="DI45" s="774"/>
      <c r="DJ45" s="774"/>
      <c r="DK45" s="775"/>
      <c r="DL45" s="773"/>
      <c r="DM45" s="774"/>
      <c r="DN45" s="774"/>
      <c r="DO45" s="774"/>
      <c r="DP45" s="775"/>
      <c r="DQ45" s="773"/>
      <c r="DR45" s="774"/>
      <c r="DS45" s="774"/>
      <c r="DT45" s="774"/>
      <c r="DU45" s="775"/>
      <c r="DV45" s="770"/>
      <c r="DW45" s="771"/>
      <c r="DX45" s="771"/>
      <c r="DY45" s="771"/>
      <c r="DZ45" s="776"/>
      <c r="EA45" s="208"/>
    </row>
    <row r="46" spans="1:131" ht="26.25" customHeight="1" x14ac:dyDescent="0.15">
      <c r="A46" s="215">
        <v>19</v>
      </c>
      <c r="B46" s="777"/>
      <c r="C46" s="778"/>
      <c r="D46" s="778"/>
      <c r="E46" s="778"/>
      <c r="F46" s="778"/>
      <c r="G46" s="778"/>
      <c r="H46" s="778"/>
      <c r="I46" s="778"/>
      <c r="J46" s="778"/>
      <c r="K46" s="778"/>
      <c r="L46" s="778"/>
      <c r="M46" s="778"/>
      <c r="N46" s="778"/>
      <c r="O46" s="778"/>
      <c r="P46" s="779"/>
      <c r="Q46" s="780"/>
      <c r="R46" s="781"/>
      <c r="S46" s="781"/>
      <c r="T46" s="781"/>
      <c r="U46" s="781"/>
      <c r="V46" s="781"/>
      <c r="W46" s="781"/>
      <c r="X46" s="781"/>
      <c r="Y46" s="781"/>
      <c r="Z46" s="781"/>
      <c r="AA46" s="781"/>
      <c r="AB46" s="781"/>
      <c r="AC46" s="781"/>
      <c r="AD46" s="781"/>
      <c r="AE46" s="782"/>
      <c r="AF46" s="783"/>
      <c r="AG46" s="784"/>
      <c r="AH46" s="784"/>
      <c r="AI46" s="784"/>
      <c r="AJ46" s="785"/>
      <c r="AK46" s="831"/>
      <c r="AL46" s="827"/>
      <c r="AM46" s="827"/>
      <c r="AN46" s="827"/>
      <c r="AO46" s="827"/>
      <c r="AP46" s="827"/>
      <c r="AQ46" s="827"/>
      <c r="AR46" s="827"/>
      <c r="AS46" s="827"/>
      <c r="AT46" s="827"/>
      <c r="AU46" s="827"/>
      <c r="AV46" s="827"/>
      <c r="AW46" s="827"/>
      <c r="AX46" s="827"/>
      <c r="AY46" s="827"/>
      <c r="AZ46" s="828"/>
      <c r="BA46" s="828"/>
      <c r="BB46" s="828"/>
      <c r="BC46" s="828"/>
      <c r="BD46" s="828"/>
      <c r="BE46" s="829"/>
      <c r="BF46" s="829"/>
      <c r="BG46" s="829"/>
      <c r="BH46" s="829"/>
      <c r="BI46" s="830"/>
      <c r="BJ46" s="352"/>
      <c r="BK46" s="352"/>
      <c r="BL46" s="352"/>
      <c r="BM46" s="352"/>
      <c r="BN46" s="352"/>
      <c r="BO46" s="218"/>
      <c r="BP46" s="218"/>
      <c r="BQ46" s="215">
        <v>40</v>
      </c>
      <c r="BR46" s="216"/>
      <c r="BS46" s="770"/>
      <c r="BT46" s="771"/>
      <c r="BU46" s="771"/>
      <c r="BV46" s="771"/>
      <c r="BW46" s="771"/>
      <c r="BX46" s="771"/>
      <c r="BY46" s="771"/>
      <c r="BZ46" s="771"/>
      <c r="CA46" s="771"/>
      <c r="CB46" s="771"/>
      <c r="CC46" s="771"/>
      <c r="CD46" s="771"/>
      <c r="CE46" s="771"/>
      <c r="CF46" s="771"/>
      <c r="CG46" s="772"/>
      <c r="CH46" s="773"/>
      <c r="CI46" s="774"/>
      <c r="CJ46" s="774"/>
      <c r="CK46" s="774"/>
      <c r="CL46" s="775"/>
      <c r="CM46" s="773"/>
      <c r="CN46" s="774"/>
      <c r="CO46" s="774"/>
      <c r="CP46" s="774"/>
      <c r="CQ46" s="775"/>
      <c r="CR46" s="773"/>
      <c r="CS46" s="774"/>
      <c r="CT46" s="774"/>
      <c r="CU46" s="774"/>
      <c r="CV46" s="775"/>
      <c r="CW46" s="773"/>
      <c r="CX46" s="774"/>
      <c r="CY46" s="774"/>
      <c r="CZ46" s="774"/>
      <c r="DA46" s="775"/>
      <c r="DB46" s="773"/>
      <c r="DC46" s="774"/>
      <c r="DD46" s="774"/>
      <c r="DE46" s="774"/>
      <c r="DF46" s="775"/>
      <c r="DG46" s="773"/>
      <c r="DH46" s="774"/>
      <c r="DI46" s="774"/>
      <c r="DJ46" s="774"/>
      <c r="DK46" s="775"/>
      <c r="DL46" s="773"/>
      <c r="DM46" s="774"/>
      <c r="DN46" s="774"/>
      <c r="DO46" s="774"/>
      <c r="DP46" s="775"/>
      <c r="DQ46" s="773"/>
      <c r="DR46" s="774"/>
      <c r="DS46" s="774"/>
      <c r="DT46" s="774"/>
      <c r="DU46" s="775"/>
      <c r="DV46" s="770"/>
      <c r="DW46" s="771"/>
      <c r="DX46" s="771"/>
      <c r="DY46" s="771"/>
      <c r="DZ46" s="776"/>
      <c r="EA46" s="208"/>
    </row>
    <row r="47" spans="1:131" ht="26.25" customHeight="1" x14ac:dyDescent="0.15">
      <c r="A47" s="215">
        <v>20</v>
      </c>
      <c r="B47" s="777"/>
      <c r="C47" s="778"/>
      <c r="D47" s="778"/>
      <c r="E47" s="778"/>
      <c r="F47" s="778"/>
      <c r="G47" s="778"/>
      <c r="H47" s="778"/>
      <c r="I47" s="778"/>
      <c r="J47" s="778"/>
      <c r="K47" s="778"/>
      <c r="L47" s="778"/>
      <c r="M47" s="778"/>
      <c r="N47" s="778"/>
      <c r="O47" s="778"/>
      <c r="P47" s="779"/>
      <c r="Q47" s="780"/>
      <c r="R47" s="781"/>
      <c r="S47" s="781"/>
      <c r="T47" s="781"/>
      <c r="U47" s="781"/>
      <c r="V47" s="781"/>
      <c r="W47" s="781"/>
      <c r="X47" s="781"/>
      <c r="Y47" s="781"/>
      <c r="Z47" s="781"/>
      <c r="AA47" s="781"/>
      <c r="AB47" s="781"/>
      <c r="AC47" s="781"/>
      <c r="AD47" s="781"/>
      <c r="AE47" s="782"/>
      <c r="AF47" s="783"/>
      <c r="AG47" s="784"/>
      <c r="AH47" s="784"/>
      <c r="AI47" s="784"/>
      <c r="AJ47" s="785"/>
      <c r="AK47" s="831"/>
      <c r="AL47" s="827"/>
      <c r="AM47" s="827"/>
      <c r="AN47" s="827"/>
      <c r="AO47" s="827"/>
      <c r="AP47" s="827"/>
      <c r="AQ47" s="827"/>
      <c r="AR47" s="827"/>
      <c r="AS47" s="827"/>
      <c r="AT47" s="827"/>
      <c r="AU47" s="827"/>
      <c r="AV47" s="827"/>
      <c r="AW47" s="827"/>
      <c r="AX47" s="827"/>
      <c r="AY47" s="827"/>
      <c r="AZ47" s="828"/>
      <c r="BA47" s="828"/>
      <c r="BB47" s="828"/>
      <c r="BC47" s="828"/>
      <c r="BD47" s="828"/>
      <c r="BE47" s="829"/>
      <c r="BF47" s="829"/>
      <c r="BG47" s="829"/>
      <c r="BH47" s="829"/>
      <c r="BI47" s="830"/>
      <c r="BJ47" s="352"/>
      <c r="BK47" s="352"/>
      <c r="BL47" s="352"/>
      <c r="BM47" s="352"/>
      <c r="BN47" s="352"/>
      <c r="BO47" s="218"/>
      <c r="BP47" s="218"/>
      <c r="BQ47" s="215">
        <v>41</v>
      </c>
      <c r="BR47" s="216"/>
      <c r="BS47" s="770"/>
      <c r="BT47" s="771"/>
      <c r="BU47" s="771"/>
      <c r="BV47" s="771"/>
      <c r="BW47" s="771"/>
      <c r="BX47" s="771"/>
      <c r="BY47" s="771"/>
      <c r="BZ47" s="771"/>
      <c r="CA47" s="771"/>
      <c r="CB47" s="771"/>
      <c r="CC47" s="771"/>
      <c r="CD47" s="771"/>
      <c r="CE47" s="771"/>
      <c r="CF47" s="771"/>
      <c r="CG47" s="772"/>
      <c r="CH47" s="773"/>
      <c r="CI47" s="774"/>
      <c r="CJ47" s="774"/>
      <c r="CK47" s="774"/>
      <c r="CL47" s="775"/>
      <c r="CM47" s="773"/>
      <c r="CN47" s="774"/>
      <c r="CO47" s="774"/>
      <c r="CP47" s="774"/>
      <c r="CQ47" s="775"/>
      <c r="CR47" s="773"/>
      <c r="CS47" s="774"/>
      <c r="CT47" s="774"/>
      <c r="CU47" s="774"/>
      <c r="CV47" s="775"/>
      <c r="CW47" s="773"/>
      <c r="CX47" s="774"/>
      <c r="CY47" s="774"/>
      <c r="CZ47" s="774"/>
      <c r="DA47" s="775"/>
      <c r="DB47" s="773"/>
      <c r="DC47" s="774"/>
      <c r="DD47" s="774"/>
      <c r="DE47" s="774"/>
      <c r="DF47" s="775"/>
      <c r="DG47" s="773"/>
      <c r="DH47" s="774"/>
      <c r="DI47" s="774"/>
      <c r="DJ47" s="774"/>
      <c r="DK47" s="775"/>
      <c r="DL47" s="773"/>
      <c r="DM47" s="774"/>
      <c r="DN47" s="774"/>
      <c r="DO47" s="774"/>
      <c r="DP47" s="775"/>
      <c r="DQ47" s="773"/>
      <c r="DR47" s="774"/>
      <c r="DS47" s="774"/>
      <c r="DT47" s="774"/>
      <c r="DU47" s="775"/>
      <c r="DV47" s="770"/>
      <c r="DW47" s="771"/>
      <c r="DX47" s="771"/>
      <c r="DY47" s="771"/>
      <c r="DZ47" s="776"/>
      <c r="EA47" s="208"/>
    </row>
    <row r="48" spans="1:131" ht="26.25" customHeight="1" x14ac:dyDescent="0.15">
      <c r="A48" s="215">
        <v>21</v>
      </c>
      <c r="B48" s="777"/>
      <c r="C48" s="778"/>
      <c r="D48" s="778"/>
      <c r="E48" s="778"/>
      <c r="F48" s="778"/>
      <c r="G48" s="778"/>
      <c r="H48" s="778"/>
      <c r="I48" s="778"/>
      <c r="J48" s="778"/>
      <c r="K48" s="778"/>
      <c r="L48" s="778"/>
      <c r="M48" s="778"/>
      <c r="N48" s="778"/>
      <c r="O48" s="778"/>
      <c r="P48" s="779"/>
      <c r="Q48" s="780"/>
      <c r="R48" s="781"/>
      <c r="S48" s="781"/>
      <c r="T48" s="781"/>
      <c r="U48" s="781"/>
      <c r="V48" s="781"/>
      <c r="W48" s="781"/>
      <c r="X48" s="781"/>
      <c r="Y48" s="781"/>
      <c r="Z48" s="781"/>
      <c r="AA48" s="781"/>
      <c r="AB48" s="781"/>
      <c r="AC48" s="781"/>
      <c r="AD48" s="781"/>
      <c r="AE48" s="782"/>
      <c r="AF48" s="783"/>
      <c r="AG48" s="784"/>
      <c r="AH48" s="784"/>
      <c r="AI48" s="784"/>
      <c r="AJ48" s="785"/>
      <c r="AK48" s="831"/>
      <c r="AL48" s="827"/>
      <c r="AM48" s="827"/>
      <c r="AN48" s="827"/>
      <c r="AO48" s="827"/>
      <c r="AP48" s="827"/>
      <c r="AQ48" s="827"/>
      <c r="AR48" s="827"/>
      <c r="AS48" s="827"/>
      <c r="AT48" s="827"/>
      <c r="AU48" s="827"/>
      <c r="AV48" s="827"/>
      <c r="AW48" s="827"/>
      <c r="AX48" s="827"/>
      <c r="AY48" s="827"/>
      <c r="AZ48" s="828"/>
      <c r="BA48" s="828"/>
      <c r="BB48" s="828"/>
      <c r="BC48" s="828"/>
      <c r="BD48" s="828"/>
      <c r="BE48" s="829"/>
      <c r="BF48" s="829"/>
      <c r="BG48" s="829"/>
      <c r="BH48" s="829"/>
      <c r="BI48" s="830"/>
      <c r="BJ48" s="352"/>
      <c r="BK48" s="352"/>
      <c r="BL48" s="352"/>
      <c r="BM48" s="352"/>
      <c r="BN48" s="352"/>
      <c r="BO48" s="218"/>
      <c r="BP48" s="218"/>
      <c r="BQ48" s="215">
        <v>42</v>
      </c>
      <c r="BR48" s="216"/>
      <c r="BS48" s="770"/>
      <c r="BT48" s="771"/>
      <c r="BU48" s="771"/>
      <c r="BV48" s="771"/>
      <c r="BW48" s="771"/>
      <c r="BX48" s="771"/>
      <c r="BY48" s="771"/>
      <c r="BZ48" s="771"/>
      <c r="CA48" s="771"/>
      <c r="CB48" s="771"/>
      <c r="CC48" s="771"/>
      <c r="CD48" s="771"/>
      <c r="CE48" s="771"/>
      <c r="CF48" s="771"/>
      <c r="CG48" s="772"/>
      <c r="CH48" s="773"/>
      <c r="CI48" s="774"/>
      <c r="CJ48" s="774"/>
      <c r="CK48" s="774"/>
      <c r="CL48" s="775"/>
      <c r="CM48" s="773"/>
      <c r="CN48" s="774"/>
      <c r="CO48" s="774"/>
      <c r="CP48" s="774"/>
      <c r="CQ48" s="775"/>
      <c r="CR48" s="773"/>
      <c r="CS48" s="774"/>
      <c r="CT48" s="774"/>
      <c r="CU48" s="774"/>
      <c r="CV48" s="775"/>
      <c r="CW48" s="773"/>
      <c r="CX48" s="774"/>
      <c r="CY48" s="774"/>
      <c r="CZ48" s="774"/>
      <c r="DA48" s="775"/>
      <c r="DB48" s="773"/>
      <c r="DC48" s="774"/>
      <c r="DD48" s="774"/>
      <c r="DE48" s="774"/>
      <c r="DF48" s="775"/>
      <c r="DG48" s="773"/>
      <c r="DH48" s="774"/>
      <c r="DI48" s="774"/>
      <c r="DJ48" s="774"/>
      <c r="DK48" s="775"/>
      <c r="DL48" s="773"/>
      <c r="DM48" s="774"/>
      <c r="DN48" s="774"/>
      <c r="DO48" s="774"/>
      <c r="DP48" s="775"/>
      <c r="DQ48" s="773"/>
      <c r="DR48" s="774"/>
      <c r="DS48" s="774"/>
      <c r="DT48" s="774"/>
      <c r="DU48" s="775"/>
      <c r="DV48" s="770"/>
      <c r="DW48" s="771"/>
      <c r="DX48" s="771"/>
      <c r="DY48" s="771"/>
      <c r="DZ48" s="776"/>
      <c r="EA48" s="208"/>
    </row>
    <row r="49" spans="1:131" ht="26.25" customHeight="1" x14ac:dyDescent="0.15">
      <c r="A49" s="215">
        <v>22</v>
      </c>
      <c r="B49" s="777"/>
      <c r="C49" s="778"/>
      <c r="D49" s="778"/>
      <c r="E49" s="778"/>
      <c r="F49" s="778"/>
      <c r="G49" s="778"/>
      <c r="H49" s="778"/>
      <c r="I49" s="778"/>
      <c r="J49" s="778"/>
      <c r="K49" s="778"/>
      <c r="L49" s="778"/>
      <c r="M49" s="778"/>
      <c r="N49" s="778"/>
      <c r="O49" s="778"/>
      <c r="P49" s="779"/>
      <c r="Q49" s="780"/>
      <c r="R49" s="781"/>
      <c r="S49" s="781"/>
      <c r="T49" s="781"/>
      <c r="U49" s="781"/>
      <c r="V49" s="781"/>
      <c r="W49" s="781"/>
      <c r="X49" s="781"/>
      <c r="Y49" s="781"/>
      <c r="Z49" s="781"/>
      <c r="AA49" s="781"/>
      <c r="AB49" s="781"/>
      <c r="AC49" s="781"/>
      <c r="AD49" s="781"/>
      <c r="AE49" s="782"/>
      <c r="AF49" s="783"/>
      <c r="AG49" s="784"/>
      <c r="AH49" s="784"/>
      <c r="AI49" s="784"/>
      <c r="AJ49" s="785"/>
      <c r="AK49" s="831"/>
      <c r="AL49" s="827"/>
      <c r="AM49" s="827"/>
      <c r="AN49" s="827"/>
      <c r="AO49" s="827"/>
      <c r="AP49" s="827"/>
      <c r="AQ49" s="827"/>
      <c r="AR49" s="827"/>
      <c r="AS49" s="827"/>
      <c r="AT49" s="827"/>
      <c r="AU49" s="827"/>
      <c r="AV49" s="827"/>
      <c r="AW49" s="827"/>
      <c r="AX49" s="827"/>
      <c r="AY49" s="827"/>
      <c r="AZ49" s="828"/>
      <c r="BA49" s="828"/>
      <c r="BB49" s="828"/>
      <c r="BC49" s="828"/>
      <c r="BD49" s="828"/>
      <c r="BE49" s="829"/>
      <c r="BF49" s="829"/>
      <c r="BG49" s="829"/>
      <c r="BH49" s="829"/>
      <c r="BI49" s="830"/>
      <c r="BJ49" s="352"/>
      <c r="BK49" s="352"/>
      <c r="BL49" s="352"/>
      <c r="BM49" s="352"/>
      <c r="BN49" s="352"/>
      <c r="BO49" s="218"/>
      <c r="BP49" s="218"/>
      <c r="BQ49" s="215">
        <v>43</v>
      </c>
      <c r="BR49" s="216"/>
      <c r="BS49" s="770"/>
      <c r="BT49" s="771"/>
      <c r="BU49" s="771"/>
      <c r="BV49" s="771"/>
      <c r="BW49" s="771"/>
      <c r="BX49" s="771"/>
      <c r="BY49" s="771"/>
      <c r="BZ49" s="771"/>
      <c r="CA49" s="771"/>
      <c r="CB49" s="771"/>
      <c r="CC49" s="771"/>
      <c r="CD49" s="771"/>
      <c r="CE49" s="771"/>
      <c r="CF49" s="771"/>
      <c r="CG49" s="772"/>
      <c r="CH49" s="773"/>
      <c r="CI49" s="774"/>
      <c r="CJ49" s="774"/>
      <c r="CK49" s="774"/>
      <c r="CL49" s="775"/>
      <c r="CM49" s="773"/>
      <c r="CN49" s="774"/>
      <c r="CO49" s="774"/>
      <c r="CP49" s="774"/>
      <c r="CQ49" s="775"/>
      <c r="CR49" s="773"/>
      <c r="CS49" s="774"/>
      <c r="CT49" s="774"/>
      <c r="CU49" s="774"/>
      <c r="CV49" s="775"/>
      <c r="CW49" s="773"/>
      <c r="CX49" s="774"/>
      <c r="CY49" s="774"/>
      <c r="CZ49" s="774"/>
      <c r="DA49" s="775"/>
      <c r="DB49" s="773"/>
      <c r="DC49" s="774"/>
      <c r="DD49" s="774"/>
      <c r="DE49" s="774"/>
      <c r="DF49" s="775"/>
      <c r="DG49" s="773"/>
      <c r="DH49" s="774"/>
      <c r="DI49" s="774"/>
      <c r="DJ49" s="774"/>
      <c r="DK49" s="775"/>
      <c r="DL49" s="773"/>
      <c r="DM49" s="774"/>
      <c r="DN49" s="774"/>
      <c r="DO49" s="774"/>
      <c r="DP49" s="775"/>
      <c r="DQ49" s="773"/>
      <c r="DR49" s="774"/>
      <c r="DS49" s="774"/>
      <c r="DT49" s="774"/>
      <c r="DU49" s="775"/>
      <c r="DV49" s="770"/>
      <c r="DW49" s="771"/>
      <c r="DX49" s="771"/>
      <c r="DY49" s="771"/>
      <c r="DZ49" s="776"/>
      <c r="EA49" s="208"/>
    </row>
    <row r="50" spans="1:131" ht="26.25" customHeight="1" x14ac:dyDescent="0.15">
      <c r="A50" s="215">
        <v>23</v>
      </c>
      <c r="B50" s="777"/>
      <c r="C50" s="778"/>
      <c r="D50" s="778"/>
      <c r="E50" s="778"/>
      <c r="F50" s="778"/>
      <c r="G50" s="778"/>
      <c r="H50" s="778"/>
      <c r="I50" s="778"/>
      <c r="J50" s="778"/>
      <c r="K50" s="778"/>
      <c r="L50" s="778"/>
      <c r="M50" s="778"/>
      <c r="N50" s="778"/>
      <c r="O50" s="778"/>
      <c r="P50" s="779"/>
      <c r="Q50" s="832"/>
      <c r="R50" s="833"/>
      <c r="S50" s="833"/>
      <c r="T50" s="833"/>
      <c r="U50" s="833"/>
      <c r="V50" s="833"/>
      <c r="W50" s="833"/>
      <c r="X50" s="833"/>
      <c r="Y50" s="833"/>
      <c r="Z50" s="833"/>
      <c r="AA50" s="833"/>
      <c r="AB50" s="833"/>
      <c r="AC50" s="833"/>
      <c r="AD50" s="833"/>
      <c r="AE50" s="834"/>
      <c r="AF50" s="783"/>
      <c r="AG50" s="784"/>
      <c r="AH50" s="784"/>
      <c r="AI50" s="784"/>
      <c r="AJ50" s="785"/>
      <c r="AK50" s="836"/>
      <c r="AL50" s="833"/>
      <c r="AM50" s="833"/>
      <c r="AN50" s="833"/>
      <c r="AO50" s="833"/>
      <c r="AP50" s="833"/>
      <c r="AQ50" s="833"/>
      <c r="AR50" s="833"/>
      <c r="AS50" s="833"/>
      <c r="AT50" s="833"/>
      <c r="AU50" s="833"/>
      <c r="AV50" s="833"/>
      <c r="AW50" s="833"/>
      <c r="AX50" s="833"/>
      <c r="AY50" s="833"/>
      <c r="AZ50" s="835"/>
      <c r="BA50" s="835"/>
      <c r="BB50" s="835"/>
      <c r="BC50" s="835"/>
      <c r="BD50" s="835"/>
      <c r="BE50" s="829"/>
      <c r="BF50" s="829"/>
      <c r="BG50" s="829"/>
      <c r="BH50" s="829"/>
      <c r="BI50" s="830"/>
      <c r="BJ50" s="352"/>
      <c r="BK50" s="352"/>
      <c r="BL50" s="352"/>
      <c r="BM50" s="352"/>
      <c r="BN50" s="352"/>
      <c r="BO50" s="218"/>
      <c r="BP50" s="218"/>
      <c r="BQ50" s="215">
        <v>44</v>
      </c>
      <c r="BR50" s="216"/>
      <c r="BS50" s="770"/>
      <c r="BT50" s="771"/>
      <c r="BU50" s="771"/>
      <c r="BV50" s="771"/>
      <c r="BW50" s="771"/>
      <c r="BX50" s="771"/>
      <c r="BY50" s="771"/>
      <c r="BZ50" s="771"/>
      <c r="CA50" s="771"/>
      <c r="CB50" s="771"/>
      <c r="CC50" s="771"/>
      <c r="CD50" s="771"/>
      <c r="CE50" s="771"/>
      <c r="CF50" s="771"/>
      <c r="CG50" s="772"/>
      <c r="CH50" s="773"/>
      <c r="CI50" s="774"/>
      <c r="CJ50" s="774"/>
      <c r="CK50" s="774"/>
      <c r="CL50" s="775"/>
      <c r="CM50" s="773"/>
      <c r="CN50" s="774"/>
      <c r="CO50" s="774"/>
      <c r="CP50" s="774"/>
      <c r="CQ50" s="775"/>
      <c r="CR50" s="773"/>
      <c r="CS50" s="774"/>
      <c r="CT50" s="774"/>
      <c r="CU50" s="774"/>
      <c r="CV50" s="775"/>
      <c r="CW50" s="773"/>
      <c r="CX50" s="774"/>
      <c r="CY50" s="774"/>
      <c r="CZ50" s="774"/>
      <c r="DA50" s="775"/>
      <c r="DB50" s="773"/>
      <c r="DC50" s="774"/>
      <c r="DD50" s="774"/>
      <c r="DE50" s="774"/>
      <c r="DF50" s="775"/>
      <c r="DG50" s="773"/>
      <c r="DH50" s="774"/>
      <c r="DI50" s="774"/>
      <c r="DJ50" s="774"/>
      <c r="DK50" s="775"/>
      <c r="DL50" s="773"/>
      <c r="DM50" s="774"/>
      <c r="DN50" s="774"/>
      <c r="DO50" s="774"/>
      <c r="DP50" s="775"/>
      <c r="DQ50" s="773"/>
      <c r="DR50" s="774"/>
      <c r="DS50" s="774"/>
      <c r="DT50" s="774"/>
      <c r="DU50" s="775"/>
      <c r="DV50" s="770"/>
      <c r="DW50" s="771"/>
      <c r="DX50" s="771"/>
      <c r="DY50" s="771"/>
      <c r="DZ50" s="776"/>
      <c r="EA50" s="208"/>
    </row>
    <row r="51" spans="1:131" ht="26.25" customHeight="1" x14ac:dyDescent="0.15">
      <c r="A51" s="215">
        <v>24</v>
      </c>
      <c r="B51" s="777"/>
      <c r="C51" s="778"/>
      <c r="D51" s="778"/>
      <c r="E51" s="778"/>
      <c r="F51" s="778"/>
      <c r="G51" s="778"/>
      <c r="H51" s="778"/>
      <c r="I51" s="778"/>
      <c r="J51" s="778"/>
      <c r="K51" s="778"/>
      <c r="L51" s="778"/>
      <c r="M51" s="778"/>
      <c r="N51" s="778"/>
      <c r="O51" s="778"/>
      <c r="P51" s="779"/>
      <c r="Q51" s="832"/>
      <c r="R51" s="833"/>
      <c r="S51" s="833"/>
      <c r="T51" s="833"/>
      <c r="U51" s="833"/>
      <c r="V51" s="833"/>
      <c r="W51" s="833"/>
      <c r="X51" s="833"/>
      <c r="Y51" s="833"/>
      <c r="Z51" s="833"/>
      <c r="AA51" s="833"/>
      <c r="AB51" s="833"/>
      <c r="AC51" s="833"/>
      <c r="AD51" s="833"/>
      <c r="AE51" s="834"/>
      <c r="AF51" s="783"/>
      <c r="AG51" s="784"/>
      <c r="AH51" s="784"/>
      <c r="AI51" s="784"/>
      <c r="AJ51" s="785"/>
      <c r="AK51" s="836"/>
      <c r="AL51" s="833"/>
      <c r="AM51" s="833"/>
      <c r="AN51" s="833"/>
      <c r="AO51" s="833"/>
      <c r="AP51" s="833"/>
      <c r="AQ51" s="833"/>
      <c r="AR51" s="833"/>
      <c r="AS51" s="833"/>
      <c r="AT51" s="833"/>
      <c r="AU51" s="833"/>
      <c r="AV51" s="833"/>
      <c r="AW51" s="833"/>
      <c r="AX51" s="833"/>
      <c r="AY51" s="833"/>
      <c r="AZ51" s="835"/>
      <c r="BA51" s="835"/>
      <c r="BB51" s="835"/>
      <c r="BC51" s="835"/>
      <c r="BD51" s="835"/>
      <c r="BE51" s="829"/>
      <c r="BF51" s="829"/>
      <c r="BG51" s="829"/>
      <c r="BH51" s="829"/>
      <c r="BI51" s="830"/>
      <c r="BJ51" s="352"/>
      <c r="BK51" s="352"/>
      <c r="BL51" s="352"/>
      <c r="BM51" s="352"/>
      <c r="BN51" s="352"/>
      <c r="BO51" s="218"/>
      <c r="BP51" s="218"/>
      <c r="BQ51" s="215">
        <v>45</v>
      </c>
      <c r="BR51" s="216"/>
      <c r="BS51" s="770"/>
      <c r="BT51" s="771"/>
      <c r="BU51" s="771"/>
      <c r="BV51" s="771"/>
      <c r="BW51" s="771"/>
      <c r="BX51" s="771"/>
      <c r="BY51" s="771"/>
      <c r="BZ51" s="771"/>
      <c r="CA51" s="771"/>
      <c r="CB51" s="771"/>
      <c r="CC51" s="771"/>
      <c r="CD51" s="771"/>
      <c r="CE51" s="771"/>
      <c r="CF51" s="771"/>
      <c r="CG51" s="772"/>
      <c r="CH51" s="773"/>
      <c r="CI51" s="774"/>
      <c r="CJ51" s="774"/>
      <c r="CK51" s="774"/>
      <c r="CL51" s="775"/>
      <c r="CM51" s="773"/>
      <c r="CN51" s="774"/>
      <c r="CO51" s="774"/>
      <c r="CP51" s="774"/>
      <c r="CQ51" s="775"/>
      <c r="CR51" s="773"/>
      <c r="CS51" s="774"/>
      <c r="CT51" s="774"/>
      <c r="CU51" s="774"/>
      <c r="CV51" s="775"/>
      <c r="CW51" s="773"/>
      <c r="CX51" s="774"/>
      <c r="CY51" s="774"/>
      <c r="CZ51" s="774"/>
      <c r="DA51" s="775"/>
      <c r="DB51" s="773"/>
      <c r="DC51" s="774"/>
      <c r="DD51" s="774"/>
      <c r="DE51" s="774"/>
      <c r="DF51" s="775"/>
      <c r="DG51" s="773"/>
      <c r="DH51" s="774"/>
      <c r="DI51" s="774"/>
      <c r="DJ51" s="774"/>
      <c r="DK51" s="775"/>
      <c r="DL51" s="773"/>
      <c r="DM51" s="774"/>
      <c r="DN51" s="774"/>
      <c r="DO51" s="774"/>
      <c r="DP51" s="775"/>
      <c r="DQ51" s="773"/>
      <c r="DR51" s="774"/>
      <c r="DS51" s="774"/>
      <c r="DT51" s="774"/>
      <c r="DU51" s="775"/>
      <c r="DV51" s="770"/>
      <c r="DW51" s="771"/>
      <c r="DX51" s="771"/>
      <c r="DY51" s="771"/>
      <c r="DZ51" s="776"/>
      <c r="EA51" s="208"/>
    </row>
    <row r="52" spans="1:131" ht="26.25" customHeight="1" x14ac:dyDescent="0.15">
      <c r="A52" s="215">
        <v>25</v>
      </c>
      <c r="B52" s="777"/>
      <c r="C52" s="778"/>
      <c r="D52" s="778"/>
      <c r="E52" s="778"/>
      <c r="F52" s="778"/>
      <c r="G52" s="778"/>
      <c r="H52" s="778"/>
      <c r="I52" s="778"/>
      <c r="J52" s="778"/>
      <c r="K52" s="778"/>
      <c r="L52" s="778"/>
      <c r="M52" s="778"/>
      <c r="N52" s="778"/>
      <c r="O52" s="778"/>
      <c r="P52" s="779"/>
      <c r="Q52" s="832"/>
      <c r="R52" s="833"/>
      <c r="S52" s="833"/>
      <c r="T52" s="833"/>
      <c r="U52" s="833"/>
      <c r="V52" s="833"/>
      <c r="W52" s="833"/>
      <c r="X52" s="833"/>
      <c r="Y52" s="833"/>
      <c r="Z52" s="833"/>
      <c r="AA52" s="833"/>
      <c r="AB52" s="833"/>
      <c r="AC52" s="833"/>
      <c r="AD52" s="833"/>
      <c r="AE52" s="834"/>
      <c r="AF52" s="783"/>
      <c r="AG52" s="784"/>
      <c r="AH52" s="784"/>
      <c r="AI52" s="784"/>
      <c r="AJ52" s="785"/>
      <c r="AK52" s="836"/>
      <c r="AL52" s="833"/>
      <c r="AM52" s="833"/>
      <c r="AN52" s="833"/>
      <c r="AO52" s="833"/>
      <c r="AP52" s="833"/>
      <c r="AQ52" s="833"/>
      <c r="AR52" s="833"/>
      <c r="AS52" s="833"/>
      <c r="AT52" s="833"/>
      <c r="AU52" s="833"/>
      <c r="AV52" s="833"/>
      <c r="AW52" s="833"/>
      <c r="AX52" s="833"/>
      <c r="AY52" s="833"/>
      <c r="AZ52" s="835"/>
      <c r="BA52" s="835"/>
      <c r="BB52" s="835"/>
      <c r="BC52" s="835"/>
      <c r="BD52" s="835"/>
      <c r="BE52" s="829"/>
      <c r="BF52" s="829"/>
      <c r="BG52" s="829"/>
      <c r="BH52" s="829"/>
      <c r="BI52" s="830"/>
      <c r="BJ52" s="352"/>
      <c r="BK52" s="352"/>
      <c r="BL52" s="352"/>
      <c r="BM52" s="352"/>
      <c r="BN52" s="352"/>
      <c r="BO52" s="218"/>
      <c r="BP52" s="218"/>
      <c r="BQ52" s="215">
        <v>46</v>
      </c>
      <c r="BR52" s="216"/>
      <c r="BS52" s="770"/>
      <c r="BT52" s="771"/>
      <c r="BU52" s="771"/>
      <c r="BV52" s="771"/>
      <c r="BW52" s="771"/>
      <c r="BX52" s="771"/>
      <c r="BY52" s="771"/>
      <c r="BZ52" s="771"/>
      <c r="CA52" s="771"/>
      <c r="CB52" s="771"/>
      <c r="CC52" s="771"/>
      <c r="CD52" s="771"/>
      <c r="CE52" s="771"/>
      <c r="CF52" s="771"/>
      <c r="CG52" s="772"/>
      <c r="CH52" s="773"/>
      <c r="CI52" s="774"/>
      <c r="CJ52" s="774"/>
      <c r="CK52" s="774"/>
      <c r="CL52" s="775"/>
      <c r="CM52" s="773"/>
      <c r="CN52" s="774"/>
      <c r="CO52" s="774"/>
      <c r="CP52" s="774"/>
      <c r="CQ52" s="775"/>
      <c r="CR52" s="773"/>
      <c r="CS52" s="774"/>
      <c r="CT52" s="774"/>
      <c r="CU52" s="774"/>
      <c r="CV52" s="775"/>
      <c r="CW52" s="773"/>
      <c r="CX52" s="774"/>
      <c r="CY52" s="774"/>
      <c r="CZ52" s="774"/>
      <c r="DA52" s="775"/>
      <c r="DB52" s="773"/>
      <c r="DC52" s="774"/>
      <c r="DD52" s="774"/>
      <c r="DE52" s="774"/>
      <c r="DF52" s="775"/>
      <c r="DG52" s="773"/>
      <c r="DH52" s="774"/>
      <c r="DI52" s="774"/>
      <c r="DJ52" s="774"/>
      <c r="DK52" s="775"/>
      <c r="DL52" s="773"/>
      <c r="DM52" s="774"/>
      <c r="DN52" s="774"/>
      <c r="DO52" s="774"/>
      <c r="DP52" s="775"/>
      <c r="DQ52" s="773"/>
      <c r="DR52" s="774"/>
      <c r="DS52" s="774"/>
      <c r="DT52" s="774"/>
      <c r="DU52" s="775"/>
      <c r="DV52" s="770"/>
      <c r="DW52" s="771"/>
      <c r="DX52" s="771"/>
      <c r="DY52" s="771"/>
      <c r="DZ52" s="776"/>
      <c r="EA52" s="208"/>
    </row>
    <row r="53" spans="1:131" ht="26.25" customHeight="1" x14ac:dyDescent="0.15">
      <c r="A53" s="215">
        <v>26</v>
      </c>
      <c r="B53" s="777"/>
      <c r="C53" s="778"/>
      <c r="D53" s="778"/>
      <c r="E53" s="778"/>
      <c r="F53" s="778"/>
      <c r="G53" s="778"/>
      <c r="H53" s="778"/>
      <c r="I53" s="778"/>
      <c r="J53" s="778"/>
      <c r="K53" s="778"/>
      <c r="L53" s="778"/>
      <c r="M53" s="778"/>
      <c r="N53" s="778"/>
      <c r="O53" s="778"/>
      <c r="P53" s="779"/>
      <c r="Q53" s="832"/>
      <c r="R53" s="833"/>
      <c r="S53" s="833"/>
      <c r="T53" s="833"/>
      <c r="U53" s="833"/>
      <c r="V53" s="833"/>
      <c r="W53" s="833"/>
      <c r="X53" s="833"/>
      <c r="Y53" s="833"/>
      <c r="Z53" s="833"/>
      <c r="AA53" s="833"/>
      <c r="AB53" s="833"/>
      <c r="AC53" s="833"/>
      <c r="AD53" s="833"/>
      <c r="AE53" s="834"/>
      <c r="AF53" s="783"/>
      <c r="AG53" s="784"/>
      <c r="AH53" s="784"/>
      <c r="AI53" s="784"/>
      <c r="AJ53" s="785"/>
      <c r="AK53" s="836"/>
      <c r="AL53" s="833"/>
      <c r="AM53" s="833"/>
      <c r="AN53" s="833"/>
      <c r="AO53" s="833"/>
      <c r="AP53" s="833"/>
      <c r="AQ53" s="833"/>
      <c r="AR53" s="833"/>
      <c r="AS53" s="833"/>
      <c r="AT53" s="833"/>
      <c r="AU53" s="833"/>
      <c r="AV53" s="833"/>
      <c r="AW53" s="833"/>
      <c r="AX53" s="833"/>
      <c r="AY53" s="833"/>
      <c r="AZ53" s="835"/>
      <c r="BA53" s="835"/>
      <c r="BB53" s="835"/>
      <c r="BC53" s="835"/>
      <c r="BD53" s="835"/>
      <c r="BE53" s="829"/>
      <c r="BF53" s="829"/>
      <c r="BG53" s="829"/>
      <c r="BH53" s="829"/>
      <c r="BI53" s="830"/>
      <c r="BJ53" s="352"/>
      <c r="BK53" s="352"/>
      <c r="BL53" s="352"/>
      <c r="BM53" s="352"/>
      <c r="BN53" s="352"/>
      <c r="BO53" s="218"/>
      <c r="BP53" s="218"/>
      <c r="BQ53" s="215">
        <v>47</v>
      </c>
      <c r="BR53" s="216"/>
      <c r="BS53" s="770"/>
      <c r="BT53" s="771"/>
      <c r="BU53" s="771"/>
      <c r="BV53" s="771"/>
      <c r="BW53" s="771"/>
      <c r="BX53" s="771"/>
      <c r="BY53" s="771"/>
      <c r="BZ53" s="771"/>
      <c r="CA53" s="771"/>
      <c r="CB53" s="771"/>
      <c r="CC53" s="771"/>
      <c r="CD53" s="771"/>
      <c r="CE53" s="771"/>
      <c r="CF53" s="771"/>
      <c r="CG53" s="772"/>
      <c r="CH53" s="773"/>
      <c r="CI53" s="774"/>
      <c r="CJ53" s="774"/>
      <c r="CK53" s="774"/>
      <c r="CL53" s="775"/>
      <c r="CM53" s="773"/>
      <c r="CN53" s="774"/>
      <c r="CO53" s="774"/>
      <c r="CP53" s="774"/>
      <c r="CQ53" s="775"/>
      <c r="CR53" s="773"/>
      <c r="CS53" s="774"/>
      <c r="CT53" s="774"/>
      <c r="CU53" s="774"/>
      <c r="CV53" s="775"/>
      <c r="CW53" s="773"/>
      <c r="CX53" s="774"/>
      <c r="CY53" s="774"/>
      <c r="CZ53" s="774"/>
      <c r="DA53" s="775"/>
      <c r="DB53" s="773"/>
      <c r="DC53" s="774"/>
      <c r="DD53" s="774"/>
      <c r="DE53" s="774"/>
      <c r="DF53" s="775"/>
      <c r="DG53" s="773"/>
      <c r="DH53" s="774"/>
      <c r="DI53" s="774"/>
      <c r="DJ53" s="774"/>
      <c r="DK53" s="775"/>
      <c r="DL53" s="773"/>
      <c r="DM53" s="774"/>
      <c r="DN53" s="774"/>
      <c r="DO53" s="774"/>
      <c r="DP53" s="775"/>
      <c r="DQ53" s="773"/>
      <c r="DR53" s="774"/>
      <c r="DS53" s="774"/>
      <c r="DT53" s="774"/>
      <c r="DU53" s="775"/>
      <c r="DV53" s="770"/>
      <c r="DW53" s="771"/>
      <c r="DX53" s="771"/>
      <c r="DY53" s="771"/>
      <c r="DZ53" s="776"/>
      <c r="EA53" s="208"/>
    </row>
    <row r="54" spans="1:131" ht="26.25" customHeight="1" x14ac:dyDescent="0.15">
      <c r="A54" s="215">
        <v>27</v>
      </c>
      <c r="B54" s="777"/>
      <c r="C54" s="778"/>
      <c r="D54" s="778"/>
      <c r="E54" s="778"/>
      <c r="F54" s="778"/>
      <c r="G54" s="778"/>
      <c r="H54" s="778"/>
      <c r="I54" s="778"/>
      <c r="J54" s="778"/>
      <c r="K54" s="778"/>
      <c r="L54" s="778"/>
      <c r="M54" s="778"/>
      <c r="N54" s="778"/>
      <c r="O54" s="778"/>
      <c r="P54" s="779"/>
      <c r="Q54" s="832"/>
      <c r="R54" s="833"/>
      <c r="S54" s="833"/>
      <c r="T54" s="833"/>
      <c r="U54" s="833"/>
      <c r="V54" s="833"/>
      <c r="W54" s="833"/>
      <c r="X54" s="833"/>
      <c r="Y54" s="833"/>
      <c r="Z54" s="833"/>
      <c r="AA54" s="833"/>
      <c r="AB54" s="833"/>
      <c r="AC54" s="833"/>
      <c r="AD54" s="833"/>
      <c r="AE54" s="834"/>
      <c r="AF54" s="783"/>
      <c r="AG54" s="784"/>
      <c r="AH54" s="784"/>
      <c r="AI54" s="784"/>
      <c r="AJ54" s="785"/>
      <c r="AK54" s="836"/>
      <c r="AL54" s="833"/>
      <c r="AM54" s="833"/>
      <c r="AN54" s="833"/>
      <c r="AO54" s="833"/>
      <c r="AP54" s="833"/>
      <c r="AQ54" s="833"/>
      <c r="AR54" s="833"/>
      <c r="AS54" s="833"/>
      <c r="AT54" s="833"/>
      <c r="AU54" s="833"/>
      <c r="AV54" s="833"/>
      <c r="AW54" s="833"/>
      <c r="AX54" s="833"/>
      <c r="AY54" s="833"/>
      <c r="AZ54" s="835"/>
      <c r="BA54" s="835"/>
      <c r="BB54" s="835"/>
      <c r="BC54" s="835"/>
      <c r="BD54" s="835"/>
      <c r="BE54" s="829"/>
      <c r="BF54" s="829"/>
      <c r="BG54" s="829"/>
      <c r="BH54" s="829"/>
      <c r="BI54" s="830"/>
      <c r="BJ54" s="352"/>
      <c r="BK54" s="352"/>
      <c r="BL54" s="352"/>
      <c r="BM54" s="352"/>
      <c r="BN54" s="352"/>
      <c r="BO54" s="218"/>
      <c r="BP54" s="218"/>
      <c r="BQ54" s="215">
        <v>48</v>
      </c>
      <c r="BR54" s="216"/>
      <c r="BS54" s="770"/>
      <c r="BT54" s="771"/>
      <c r="BU54" s="771"/>
      <c r="BV54" s="771"/>
      <c r="BW54" s="771"/>
      <c r="BX54" s="771"/>
      <c r="BY54" s="771"/>
      <c r="BZ54" s="771"/>
      <c r="CA54" s="771"/>
      <c r="CB54" s="771"/>
      <c r="CC54" s="771"/>
      <c r="CD54" s="771"/>
      <c r="CE54" s="771"/>
      <c r="CF54" s="771"/>
      <c r="CG54" s="772"/>
      <c r="CH54" s="773"/>
      <c r="CI54" s="774"/>
      <c r="CJ54" s="774"/>
      <c r="CK54" s="774"/>
      <c r="CL54" s="775"/>
      <c r="CM54" s="773"/>
      <c r="CN54" s="774"/>
      <c r="CO54" s="774"/>
      <c r="CP54" s="774"/>
      <c r="CQ54" s="775"/>
      <c r="CR54" s="773"/>
      <c r="CS54" s="774"/>
      <c r="CT54" s="774"/>
      <c r="CU54" s="774"/>
      <c r="CV54" s="775"/>
      <c r="CW54" s="773"/>
      <c r="CX54" s="774"/>
      <c r="CY54" s="774"/>
      <c r="CZ54" s="774"/>
      <c r="DA54" s="775"/>
      <c r="DB54" s="773"/>
      <c r="DC54" s="774"/>
      <c r="DD54" s="774"/>
      <c r="DE54" s="774"/>
      <c r="DF54" s="775"/>
      <c r="DG54" s="773"/>
      <c r="DH54" s="774"/>
      <c r="DI54" s="774"/>
      <c r="DJ54" s="774"/>
      <c r="DK54" s="775"/>
      <c r="DL54" s="773"/>
      <c r="DM54" s="774"/>
      <c r="DN54" s="774"/>
      <c r="DO54" s="774"/>
      <c r="DP54" s="775"/>
      <c r="DQ54" s="773"/>
      <c r="DR54" s="774"/>
      <c r="DS54" s="774"/>
      <c r="DT54" s="774"/>
      <c r="DU54" s="775"/>
      <c r="DV54" s="770"/>
      <c r="DW54" s="771"/>
      <c r="DX54" s="771"/>
      <c r="DY54" s="771"/>
      <c r="DZ54" s="776"/>
      <c r="EA54" s="208"/>
    </row>
    <row r="55" spans="1:131" ht="26.25" customHeight="1" x14ac:dyDescent="0.15">
      <c r="A55" s="215">
        <v>28</v>
      </c>
      <c r="B55" s="777"/>
      <c r="C55" s="778"/>
      <c r="D55" s="778"/>
      <c r="E55" s="778"/>
      <c r="F55" s="778"/>
      <c r="G55" s="778"/>
      <c r="H55" s="778"/>
      <c r="I55" s="778"/>
      <c r="J55" s="778"/>
      <c r="K55" s="778"/>
      <c r="L55" s="778"/>
      <c r="M55" s="778"/>
      <c r="N55" s="778"/>
      <c r="O55" s="778"/>
      <c r="P55" s="779"/>
      <c r="Q55" s="832"/>
      <c r="R55" s="833"/>
      <c r="S55" s="833"/>
      <c r="T55" s="833"/>
      <c r="U55" s="833"/>
      <c r="V55" s="833"/>
      <c r="W55" s="833"/>
      <c r="X55" s="833"/>
      <c r="Y55" s="833"/>
      <c r="Z55" s="833"/>
      <c r="AA55" s="833"/>
      <c r="AB55" s="833"/>
      <c r="AC55" s="833"/>
      <c r="AD55" s="833"/>
      <c r="AE55" s="834"/>
      <c r="AF55" s="783"/>
      <c r="AG55" s="784"/>
      <c r="AH55" s="784"/>
      <c r="AI55" s="784"/>
      <c r="AJ55" s="785"/>
      <c r="AK55" s="836"/>
      <c r="AL55" s="833"/>
      <c r="AM55" s="833"/>
      <c r="AN55" s="833"/>
      <c r="AO55" s="833"/>
      <c r="AP55" s="833"/>
      <c r="AQ55" s="833"/>
      <c r="AR55" s="833"/>
      <c r="AS55" s="833"/>
      <c r="AT55" s="833"/>
      <c r="AU55" s="833"/>
      <c r="AV55" s="833"/>
      <c r="AW55" s="833"/>
      <c r="AX55" s="833"/>
      <c r="AY55" s="833"/>
      <c r="AZ55" s="835"/>
      <c r="BA55" s="835"/>
      <c r="BB55" s="835"/>
      <c r="BC55" s="835"/>
      <c r="BD55" s="835"/>
      <c r="BE55" s="829"/>
      <c r="BF55" s="829"/>
      <c r="BG55" s="829"/>
      <c r="BH55" s="829"/>
      <c r="BI55" s="830"/>
      <c r="BJ55" s="352"/>
      <c r="BK55" s="352"/>
      <c r="BL55" s="352"/>
      <c r="BM55" s="352"/>
      <c r="BN55" s="352"/>
      <c r="BO55" s="218"/>
      <c r="BP55" s="218"/>
      <c r="BQ55" s="215">
        <v>49</v>
      </c>
      <c r="BR55" s="216"/>
      <c r="BS55" s="770"/>
      <c r="BT55" s="771"/>
      <c r="BU55" s="771"/>
      <c r="BV55" s="771"/>
      <c r="BW55" s="771"/>
      <c r="BX55" s="771"/>
      <c r="BY55" s="771"/>
      <c r="BZ55" s="771"/>
      <c r="CA55" s="771"/>
      <c r="CB55" s="771"/>
      <c r="CC55" s="771"/>
      <c r="CD55" s="771"/>
      <c r="CE55" s="771"/>
      <c r="CF55" s="771"/>
      <c r="CG55" s="772"/>
      <c r="CH55" s="773"/>
      <c r="CI55" s="774"/>
      <c r="CJ55" s="774"/>
      <c r="CK55" s="774"/>
      <c r="CL55" s="775"/>
      <c r="CM55" s="773"/>
      <c r="CN55" s="774"/>
      <c r="CO55" s="774"/>
      <c r="CP55" s="774"/>
      <c r="CQ55" s="775"/>
      <c r="CR55" s="773"/>
      <c r="CS55" s="774"/>
      <c r="CT55" s="774"/>
      <c r="CU55" s="774"/>
      <c r="CV55" s="775"/>
      <c r="CW55" s="773"/>
      <c r="CX55" s="774"/>
      <c r="CY55" s="774"/>
      <c r="CZ55" s="774"/>
      <c r="DA55" s="775"/>
      <c r="DB55" s="773"/>
      <c r="DC55" s="774"/>
      <c r="DD55" s="774"/>
      <c r="DE55" s="774"/>
      <c r="DF55" s="775"/>
      <c r="DG55" s="773"/>
      <c r="DH55" s="774"/>
      <c r="DI55" s="774"/>
      <c r="DJ55" s="774"/>
      <c r="DK55" s="775"/>
      <c r="DL55" s="773"/>
      <c r="DM55" s="774"/>
      <c r="DN55" s="774"/>
      <c r="DO55" s="774"/>
      <c r="DP55" s="775"/>
      <c r="DQ55" s="773"/>
      <c r="DR55" s="774"/>
      <c r="DS55" s="774"/>
      <c r="DT55" s="774"/>
      <c r="DU55" s="775"/>
      <c r="DV55" s="770"/>
      <c r="DW55" s="771"/>
      <c r="DX55" s="771"/>
      <c r="DY55" s="771"/>
      <c r="DZ55" s="776"/>
      <c r="EA55" s="208"/>
    </row>
    <row r="56" spans="1:131" ht="26.25" customHeight="1" x14ac:dyDescent="0.15">
      <c r="A56" s="215">
        <v>29</v>
      </c>
      <c r="B56" s="777"/>
      <c r="C56" s="778"/>
      <c r="D56" s="778"/>
      <c r="E56" s="778"/>
      <c r="F56" s="778"/>
      <c r="G56" s="778"/>
      <c r="H56" s="778"/>
      <c r="I56" s="778"/>
      <c r="J56" s="778"/>
      <c r="K56" s="778"/>
      <c r="L56" s="778"/>
      <c r="M56" s="778"/>
      <c r="N56" s="778"/>
      <c r="O56" s="778"/>
      <c r="P56" s="779"/>
      <c r="Q56" s="832"/>
      <c r="R56" s="833"/>
      <c r="S56" s="833"/>
      <c r="T56" s="833"/>
      <c r="U56" s="833"/>
      <c r="V56" s="833"/>
      <c r="W56" s="833"/>
      <c r="X56" s="833"/>
      <c r="Y56" s="833"/>
      <c r="Z56" s="833"/>
      <c r="AA56" s="833"/>
      <c r="AB56" s="833"/>
      <c r="AC56" s="833"/>
      <c r="AD56" s="833"/>
      <c r="AE56" s="834"/>
      <c r="AF56" s="783"/>
      <c r="AG56" s="784"/>
      <c r="AH56" s="784"/>
      <c r="AI56" s="784"/>
      <c r="AJ56" s="785"/>
      <c r="AK56" s="836"/>
      <c r="AL56" s="833"/>
      <c r="AM56" s="833"/>
      <c r="AN56" s="833"/>
      <c r="AO56" s="833"/>
      <c r="AP56" s="833"/>
      <c r="AQ56" s="833"/>
      <c r="AR56" s="833"/>
      <c r="AS56" s="833"/>
      <c r="AT56" s="833"/>
      <c r="AU56" s="833"/>
      <c r="AV56" s="833"/>
      <c r="AW56" s="833"/>
      <c r="AX56" s="833"/>
      <c r="AY56" s="833"/>
      <c r="AZ56" s="835"/>
      <c r="BA56" s="835"/>
      <c r="BB56" s="835"/>
      <c r="BC56" s="835"/>
      <c r="BD56" s="835"/>
      <c r="BE56" s="829"/>
      <c r="BF56" s="829"/>
      <c r="BG56" s="829"/>
      <c r="BH56" s="829"/>
      <c r="BI56" s="830"/>
      <c r="BJ56" s="352"/>
      <c r="BK56" s="352"/>
      <c r="BL56" s="352"/>
      <c r="BM56" s="352"/>
      <c r="BN56" s="352"/>
      <c r="BO56" s="218"/>
      <c r="BP56" s="218"/>
      <c r="BQ56" s="215">
        <v>50</v>
      </c>
      <c r="BR56" s="216"/>
      <c r="BS56" s="770"/>
      <c r="BT56" s="771"/>
      <c r="BU56" s="771"/>
      <c r="BV56" s="771"/>
      <c r="BW56" s="771"/>
      <c r="BX56" s="771"/>
      <c r="BY56" s="771"/>
      <c r="BZ56" s="771"/>
      <c r="CA56" s="771"/>
      <c r="CB56" s="771"/>
      <c r="CC56" s="771"/>
      <c r="CD56" s="771"/>
      <c r="CE56" s="771"/>
      <c r="CF56" s="771"/>
      <c r="CG56" s="772"/>
      <c r="CH56" s="773"/>
      <c r="CI56" s="774"/>
      <c r="CJ56" s="774"/>
      <c r="CK56" s="774"/>
      <c r="CL56" s="775"/>
      <c r="CM56" s="773"/>
      <c r="CN56" s="774"/>
      <c r="CO56" s="774"/>
      <c r="CP56" s="774"/>
      <c r="CQ56" s="775"/>
      <c r="CR56" s="773"/>
      <c r="CS56" s="774"/>
      <c r="CT56" s="774"/>
      <c r="CU56" s="774"/>
      <c r="CV56" s="775"/>
      <c r="CW56" s="773"/>
      <c r="CX56" s="774"/>
      <c r="CY56" s="774"/>
      <c r="CZ56" s="774"/>
      <c r="DA56" s="775"/>
      <c r="DB56" s="773"/>
      <c r="DC56" s="774"/>
      <c r="DD56" s="774"/>
      <c r="DE56" s="774"/>
      <c r="DF56" s="775"/>
      <c r="DG56" s="773"/>
      <c r="DH56" s="774"/>
      <c r="DI56" s="774"/>
      <c r="DJ56" s="774"/>
      <c r="DK56" s="775"/>
      <c r="DL56" s="773"/>
      <c r="DM56" s="774"/>
      <c r="DN56" s="774"/>
      <c r="DO56" s="774"/>
      <c r="DP56" s="775"/>
      <c r="DQ56" s="773"/>
      <c r="DR56" s="774"/>
      <c r="DS56" s="774"/>
      <c r="DT56" s="774"/>
      <c r="DU56" s="775"/>
      <c r="DV56" s="770"/>
      <c r="DW56" s="771"/>
      <c r="DX56" s="771"/>
      <c r="DY56" s="771"/>
      <c r="DZ56" s="776"/>
      <c r="EA56" s="208"/>
    </row>
    <row r="57" spans="1:131" ht="26.25" customHeight="1" x14ac:dyDescent="0.15">
      <c r="A57" s="215">
        <v>30</v>
      </c>
      <c r="B57" s="777"/>
      <c r="C57" s="778"/>
      <c r="D57" s="778"/>
      <c r="E57" s="778"/>
      <c r="F57" s="778"/>
      <c r="G57" s="778"/>
      <c r="H57" s="778"/>
      <c r="I57" s="778"/>
      <c r="J57" s="778"/>
      <c r="K57" s="778"/>
      <c r="L57" s="778"/>
      <c r="M57" s="778"/>
      <c r="N57" s="778"/>
      <c r="O57" s="778"/>
      <c r="P57" s="779"/>
      <c r="Q57" s="832"/>
      <c r="R57" s="833"/>
      <c r="S57" s="833"/>
      <c r="T57" s="833"/>
      <c r="U57" s="833"/>
      <c r="V57" s="833"/>
      <c r="W57" s="833"/>
      <c r="X57" s="833"/>
      <c r="Y57" s="833"/>
      <c r="Z57" s="833"/>
      <c r="AA57" s="833"/>
      <c r="AB57" s="833"/>
      <c r="AC57" s="833"/>
      <c r="AD57" s="833"/>
      <c r="AE57" s="834"/>
      <c r="AF57" s="783"/>
      <c r="AG57" s="784"/>
      <c r="AH57" s="784"/>
      <c r="AI57" s="784"/>
      <c r="AJ57" s="785"/>
      <c r="AK57" s="836"/>
      <c r="AL57" s="833"/>
      <c r="AM57" s="833"/>
      <c r="AN57" s="833"/>
      <c r="AO57" s="833"/>
      <c r="AP57" s="833"/>
      <c r="AQ57" s="833"/>
      <c r="AR57" s="833"/>
      <c r="AS57" s="833"/>
      <c r="AT57" s="833"/>
      <c r="AU57" s="833"/>
      <c r="AV57" s="833"/>
      <c r="AW57" s="833"/>
      <c r="AX57" s="833"/>
      <c r="AY57" s="833"/>
      <c r="AZ57" s="835"/>
      <c r="BA57" s="835"/>
      <c r="BB57" s="835"/>
      <c r="BC57" s="835"/>
      <c r="BD57" s="835"/>
      <c r="BE57" s="829"/>
      <c r="BF57" s="829"/>
      <c r="BG57" s="829"/>
      <c r="BH57" s="829"/>
      <c r="BI57" s="830"/>
      <c r="BJ57" s="352"/>
      <c r="BK57" s="352"/>
      <c r="BL57" s="352"/>
      <c r="BM57" s="352"/>
      <c r="BN57" s="352"/>
      <c r="BO57" s="218"/>
      <c r="BP57" s="218"/>
      <c r="BQ57" s="215">
        <v>51</v>
      </c>
      <c r="BR57" s="216"/>
      <c r="BS57" s="770"/>
      <c r="BT57" s="771"/>
      <c r="BU57" s="771"/>
      <c r="BV57" s="771"/>
      <c r="BW57" s="771"/>
      <c r="BX57" s="771"/>
      <c r="BY57" s="771"/>
      <c r="BZ57" s="771"/>
      <c r="CA57" s="771"/>
      <c r="CB57" s="771"/>
      <c r="CC57" s="771"/>
      <c r="CD57" s="771"/>
      <c r="CE57" s="771"/>
      <c r="CF57" s="771"/>
      <c r="CG57" s="772"/>
      <c r="CH57" s="773"/>
      <c r="CI57" s="774"/>
      <c r="CJ57" s="774"/>
      <c r="CK57" s="774"/>
      <c r="CL57" s="775"/>
      <c r="CM57" s="773"/>
      <c r="CN57" s="774"/>
      <c r="CO57" s="774"/>
      <c r="CP57" s="774"/>
      <c r="CQ57" s="775"/>
      <c r="CR57" s="773"/>
      <c r="CS57" s="774"/>
      <c r="CT57" s="774"/>
      <c r="CU57" s="774"/>
      <c r="CV57" s="775"/>
      <c r="CW57" s="773"/>
      <c r="CX57" s="774"/>
      <c r="CY57" s="774"/>
      <c r="CZ57" s="774"/>
      <c r="DA57" s="775"/>
      <c r="DB57" s="773"/>
      <c r="DC57" s="774"/>
      <c r="DD57" s="774"/>
      <c r="DE57" s="774"/>
      <c r="DF57" s="775"/>
      <c r="DG57" s="773"/>
      <c r="DH57" s="774"/>
      <c r="DI57" s="774"/>
      <c r="DJ57" s="774"/>
      <c r="DK57" s="775"/>
      <c r="DL57" s="773"/>
      <c r="DM57" s="774"/>
      <c r="DN57" s="774"/>
      <c r="DO57" s="774"/>
      <c r="DP57" s="775"/>
      <c r="DQ57" s="773"/>
      <c r="DR57" s="774"/>
      <c r="DS57" s="774"/>
      <c r="DT57" s="774"/>
      <c r="DU57" s="775"/>
      <c r="DV57" s="770"/>
      <c r="DW57" s="771"/>
      <c r="DX57" s="771"/>
      <c r="DY57" s="771"/>
      <c r="DZ57" s="776"/>
      <c r="EA57" s="208"/>
    </row>
    <row r="58" spans="1:131" ht="26.25" customHeight="1" x14ac:dyDescent="0.15">
      <c r="A58" s="215">
        <v>31</v>
      </c>
      <c r="B58" s="777"/>
      <c r="C58" s="778"/>
      <c r="D58" s="778"/>
      <c r="E58" s="778"/>
      <c r="F58" s="778"/>
      <c r="G58" s="778"/>
      <c r="H58" s="778"/>
      <c r="I58" s="778"/>
      <c r="J58" s="778"/>
      <c r="K58" s="778"/>
      <c r="L58" s="778"/>
      <c r="M58" s="778"/>
      <c r="N58" s="778"/>
      <c r="O58" s="778"/>
      <c r="P58" s="779"/>
      <c r="Q58" s="832"/>
      <c r="R58" s="833"/>
      <c r="S58" s="833"/>
      <c r="T58" s="833"/>
      <c r="U58" s="833"/>
      <c r="V58" s="833"/>
      <c r="W58" s="833"/>
      <c r="X58" s="833"/>
      <c r="Y58" s="833"/>
      <c r="Z58" s="833"/>
      <c r="AA58" s="833"/>
      <c r="AB58" s="833"/>
      <c r="AC58" s="833"/>
      <c r="AD58" s="833"/>
      <c r="AE58" s="834"/>
      <c r="AF58" s="783"/>
      <c r="AG58" s="784"/>
      <c r="AH58" s="784"/>
      <c r="AI58" s="784"/>
      <c r="AJ58" s="785"/>
      <c r="AK58" s="836"/>
      <c r="AL58" s="833"/>
      <c r="AM58" s="833"/>
      <c r="AN58" s="833"/>
      <c r="AO58" s="833"/>
      <c r="AP58" s="833"/>
      <c r="AQ58" s="833"/>
      <c r="AR58" s="833"/>
      <c r="AS58" s="833"/>
      <c r="AT58" s="833"/>
      <c r="AU58" s="833"/>
      <c r="AV58" s="833"/>
      <c r="AW58" s="833"/>
      <c r="AX58" s="833"/>
      <c r="AY58" s="833"/>
      <c r="AZ58" s="835"/>
      <c r="BA58" s="835"/>
      <c r="BB58" s="835"/>
      <c r="BC58" s="835"/>
      <c r="BD58" s="835"/>
      <c r="BE58" s="829"/>
      <c r="BF58" s="829"/>
      <c r="BG58" s="829"/>
      <c r="BH58" s="829"/>
      <c r="BI58" s="830"/>
      <c r="BJ58" s="352"/>
      <c r="BK58" s="352"/>
      <c r="BL58" s="352"/>
      <c r="BM58" s="352"/>
      <c r="BN58" s="352"/>
      <c r="BO58" s="218"/>
      <c r="BP58" s="218"/>
      <c r="BQ58" s="215">
        <v>52</v>
      </c>
      <c r="BR58" s="216"/>
      <c r="BS58" s="770"/>
      <c r="BT58" s="771"/>
      <c r="BU58" s="771"/>
      <c r="BV58" s="771"/>
      <c r="BW58" s="771"/>
      <c r="BX58" s="771"/>
      <c r="BY58" s="771"/>
      <c r="BZ58" s="771"/>
      <c r="CA58" s="771"/>
      <c r="CB58" s="771"/>
      <c r="CC58" s="771"/>
      <c r="CD58" s="771"/>
      <c r="CE58" s="771"/>
      <c r="CF58" s="771"/>
      <c r="CG58" s="772"/>
      <c r="CH58" s="773"/>
      <c r="CI58" s="774"/>
      <c r="CJ58" s="774"/>
      <c r="CK58" s="774"/>
      <c r="CL58" s="775"/>
      <c r="CM58" s="773"/>
      <c r="CN58" s="774"/>
      <c r="CO58" s="774"/>
      <c r="CP58" s="774"/>
      <c r="CQ58" s="775"/>
      <c r="CR58" s="773"/>
      <c r="CS58" s="774"/>
      <c r="CT58" s="774"/>
      <c r="CU58" s="774"/>
      <c r="CV58" s="775"/>
      <c r="CW58" s="773"/>
      <c r="CX58" s="774"/>
      <c r="CY58" s="774"/>
      <c r="CZ58" s="774"/>
      <c r="DA58" s="775"/>
      <c r="DB58" s="773"/>
      <c r="DC58" s="774"/>
      <c r="DD58" s="774"/>
      <c r="DE58" s="774"/>
      <c r="DF58" s="775"/>
      <c r="DG58" s="773"/>
      <c r="DH58" s="774"/>
      <c r="DI58" s="774"/>
      <c r="DJ58" s="774"/>
      <c r="DK58" s="775"/>
      <c r="DL58" s="773"/>
      <c r="DM58" s="774"/>
      <c r="DN58" s="774"/>
      <c r="DO58" s="774"/>
      <c r="DP58" s="775"/>
      <c r="DQ58" s="773"/>
      <c r="DR58" s="774"/>
      <c r="DS58" s="774"/>
      <c r="DT58" s="774"/>
      <c r="DU58" s="775"/>
      <c r="DV58" s="770"/>
      <c r="DW58" s="771"/>
      <c r="DX58" s="771"/>
      <c r="DY58" s="771"/>
      <c r="DZ58" s="776"/>
      <c r="EA58" s="208"/>
    </row>
    <row r="59" spans="1:131" ht="26.25" customHeight="1" x14ac:dyDescent="0.15">
      <c r="A59" s="215">
        <v>32</v>
      </c>
      <c r="B59" s="777"/>
      <c r="C59" s="778"/>
      <c r="D59" s="778"/>
      <c r="E59" s="778"/>
      <c r="F59" s="778"/>
      <c r="G59" s="778"/>
      <c r="H59" s="778"/>
      <c r="I59" s="778"/>
      <c r="J59" s="778"/>
      <c r="K59" s="778"/>
      <c r="L59" s="778"/>
      <c r="M59" s="778"/>
      <c r="N59" s="778"/>
      <c r="O59" s="778"/>
      <c r="P59" s="779"/>
      <c r="Q59" s="832"/>
      <c r="R59" s="833"/>
      <c r="S59" s="833"/>
      <c r="T59" s="833"/>
      <c r="U59" s="833"/>
      <c r="V59" s="833"/>
      <c r="W59" s="833"/>
      <c r="X59" s="833"/>
      <c r="Y59" s="833"/>
      <c r="Z59" s="833"/>
      <c r="AA59" s="833"/>
      <c r="AB59" s="833"/>
      <c r="AC59" s="833"/>
      <c r="AD59" s="833"/>
      <c r="AE59" s="834"/>
      <c r="AF59" s="783"/>
      <c r="AG59" s="784"/>
      <c r="AH59" s="784"/>
      <c r="AI59" s="784"/>
      <c r="AJ59" s="785"/>
      <c r="AK59" s="836"/>
      <c r="AL59" s="833"/>
      <c r="AM59" s="833"/>
      <c r="AN59" s="833"/>
      <c r="AO59" s="833"/>
      <c r="AP59" s="833"/>
      <c r="AQ59" s="833"/>
      <c r="AR59" s="833"/>
      <c r="AS59" s="833"/>
      <c r="AT59" s="833"/>
      <c r="AU59" s="833"/>
      <c r="AV59" s="833"/>
      <c r="AW59" s="833"/>
      <c r="AX59" s="833"/>
      <c r="AY59" s="833"/>
      <c r="AZ59" s="835"/>
      <c r="BA59" s="835"/>
      <c r="BB59" s="835"/>
      <c r="BC59" s="835"/>
      <c r="BD59" s="835"/>
      <c r="BE59" s="829"/>
      <c r="BF59" s="829"/>
      <c r="BG59" s="829"/>
      <c r="BH59" s="829"/>
      <c r="BI59" s="830"/>
      <c r="BJ59" s="352"/>
      <c r="BK59" s="352"/>
      <c r="BL59" s="352"/>
      <c r="BM59" s="352"/>
      <c r="BN59" s="352"/>
      <c r="BO59" s="218"/>
      <c r="BP59" s="218"/>
      <c r="BQ59" s="215">
        <v>53</v>
      </c>
      <c r="BR59" s="216"/>
      <c r="BS59" s="770"/>
      <c r="BT59" s="771"/>
      <c r="BU59" s="771"/>
      <c r="BV59" s="771"/>
      <c r="BW59" s="771"/>
      <c r="BX59" s="771"/>
      <c r="BY59" s="771"/>
      <c r="BZ59" s="771"/>
      <c r="CA59" s="771"/>
      <c r="CB59" s="771"/>
      <c r="CC59" s="771"/>
      <c r="CD59" s="771"/>
      <c r="CE59" s="771"/>
      <c r="CF59" s="771"/>
      <c r="CG59" s="772"/>
      <c r="CH59" s="773"/>
      <c r="CI59" s="774"/>
      <c r="CJ59" s="774"/>
      <c r="CK59" s="774"/>
      <c r="CL59" s="775"/>
      <c r="CM59" s="773"/>
      <c r="CN59" s="774"/>
      <c r="CO59" s="774"/>
      <c r="CP59" s="774"/>
      <c r="CQ59" s="775"/>
      <c r="CR59" s="773"/>
      <c r="CS59" s="774"/>
      <c r="CT59" s="774"/>
      <c r="CU59" s="774"/>
      <c r="CV59" s="775"/>
      <c r="CW59" s="773"/>
      <c r="CX59" s="774"/>
      <c r="CY59" s="774"/>
      <c r="CZ59" s="774"/>
      <c r="DA59" s="775"/>
      <c r="DB59" s="773"/>
      <c r="DC59" s="774"/>
      <c r="DD59" s="774"/>
      <c r="DE59" s="774"/>
      <c r="DF59" s="775"/>
      <c r="DG59" s="773"/>
      <c r="DH59" s="774"/>
      <c r="DI59" s="774"/>
      <c r="DJ59" s="774"/>
      <c r="DK59" s="775"/>
      <c r="DL59" s="773"/>
      <c r="DM59" s="774"/>
      <c r="DN59" s="774"/>
      <c r="DO59" s="774"/>
      <c r="DP59" s="775"/>
      <c r="DQ59" s="773"/>
      <c r="DR59" s="774"/>
      <c r="DS59" s="774"/>
      <c r="DT59" s="774"/>
      <c r="DU59" s="775"/>
      <c r="DV59" s="770"/>
      <c r="DW59" s="771"/>
      <c r="DX59" s="771"/>
      <c r="DY59" s="771"/>
      <c r="DZ59" s="776"/>
      <c r="EA59" s="208"/>
    </row>
    <row r="60" spans="1:131" ht="26.25" customHeight="1" x14ac:dyDescent="0.15">
      <c r="A60" s="215">
        <v>33</v>
      </c>
      <c r="B60" s="777"/>
      <c r="C60" s="778"/>
      <c r="D60" s="778"/>
      <c r="E60" s="778"/>
      <c r="F60" s="778"/>
      <c r="G60" s="778"/>
      <c r="H60" s="778"/>
      <c r="I60" s="778"/>
      <c r="J60" s="778"/>
      <c r="K60" s="778"/>
      <c r="L60" s="778"/>
      <c r="M60" s="778"/>
      <c r="N60" s="778"/>
      <c r="O60" s="778"/>
      <c r="P60" s="779"/>
      <c r="Q60" s="832"/>
      <c r="R60" s="833"/>
      <c r="S60" s="833"/>
      <c r="T60" s="833"/>
      <c r="U60" s="833"/>
      <c r="V60" s="833"/>
      <c r="W60" s="833"/>
      <c r="X60" s="833"/>
      <c r="Y60" s="833"/>
      <c r="Z60" s="833"/>
      <c r="AA60" s="833"/>
      <c r="AB60" s="833"/>
      <c r="AC60" s="833"/>
      <c r="AD60" s="833"/>
      <c r="AE60" s="834"/>
      <c r="AF60" s="783"/>
      <c r="AG60" s="784"/>
      <c r="AH60" s="784"/>
      <c r="AI60" s="784"/>
      <c r="AJ60" s="785"/>
      <c r="AK60" s="836"/>
      <c r="AL60" s="833"/>
      <c r="AM60" s="833"/>
      <c r="AN60" s="833"/>
      <c r="AO60" s="833"/>
      <c r="AP60" s="833"/>
      <c r="AQ60" s="833"/>
      <c r="AR60" s="833"/>
      <c r="AS60" s="833"/>
      <c r="AT60" s="833"/>
      <c r="AU60" s="833"/>
      <c r="AV60" s="833"/>
      <c r="AW60" s="833"/>
      <c r="AX60" s="833"/>
      <c r="AY60" s="833"/>
      <c r="AZ60" s="835"/>
      <c r="BA60" s="835"/>
      <c r="BB60" s="835"/>
      <c r="BC60" s="835"/>
      <c r="BD60" s="835"/>
      <c r="BE60" s="829"/>
      <c r="BF60" s="829"/>
      <c r="BG60" s="829"/>
      <c r="BH60" s="829"/>
      <c r="BI60" s="830"/>
      <c r="BJ60" s="352"/>
      <c r="BK60" s="352"/>
      <c r="BL60" s="352"/>
      <c r="BM60" s="352"/>
      <c r="BN60" s="352"/>
      <c r="BO60" s="218"/>
      <c r="BP60" s="218"/>
      <c r="BQ60" s="215">
        <v>54</v>
      </c>
      <c r="BR60" s="216"/>
      <c r="BS60" s="770"/>
      <c r="BT60" s="771"/>
      <c r="BU60" s="771"/>
      <c r="BV60" s="771"/>
      <c r="BW60" s="771"/>
      <c r="BX60" s="771"/>
      <c r="BY60" s="771"/>
      <c r="BZ60" s="771"/>
      <c r="CA60" s="771"/>
      <c r="CB60" s="771"/>
      <c r="CC60" s="771"/>
      <c r="CD60" s="771"/>
      <c r="CE60" s="771"/>
      <c r="CF60" s="771"/>
      <c r="CG60" s="772"/>
      <c r="CH60" s="773"/>
      <c r="CI60" s="774"/>
      <c r="CJ60" s="774"/>
      <c r="CK60" s="774"/>
      <c r="CL60" s="775"/>
      <c r="CM60" s="773"/>
      <c r="CN60" s="774"/>
      <c r="CO60" s="774"/>
      <c r="CP60" s="774"/>
      <c r="CQ60" s="775"/>
      <c r="CR60" s="773"/>
      <c r="CS60" s="774"/>
      <c r="CT60" s="774"/>
      <c r="CU60" s="774"/>
      <c r="CV60" s="775"/>
      <c r="CW60" s="773"/>
      <c r="CX60" s="774"/>
      <c r="CY60" s="774"/>
      <c r="CZ60" s="774"/>
      <c r="DA60" s="775"/>
      <c r="DB60" s="773"/>
      <c r="DC60" s="774"/>
      <c r="DD60" s="774"/>
      <c r="DE60" s="774"/>
      <c r="DF60" s="775"/>
      <c r="DG60" s="773"/>
      <c r="DH60" s="774"/>
      <c r="DI60" s="774"/>
      <c r="DJ60" s="774"/>
      <c r="DK60" s="775"/>
      <c r="DL60" s="773"/>
      <c r="DM60" s="774"/>
      <c r="DN60" s="774"/>
      <c r="DO60" s="774"/>
      <c r="DP60" s="775"/>
      <c r="DQ60" s="773"/>
      <c r="DR60" s="774"/>
      <c r="DS60" s="774"/>
      <c r="DT60" s="774"/>
      <c r="DU60" s="775"/>
      <c r="DV60" s="770"/>
      <c r="DW60" s="771"/>
      <c r="DX60" s="771"/>
      <c r="DY60" s="771"/>
      <c r="DZ60" s="776"/>
      <c r="EA60" s="208"/>
    </row>
    <row r="61" spans="1:131" ht="26.25" customHeight="1" thickBot="1" x14ac:dyDescent="0.2">
      <c r="A61" s="215">
        <v>34</v>
      </c>
      <c r="B61" s="777"/>
      <c r="C61" s="778"/>
      <c r="D61" s="778"/>
      <c r="E61" s="778"/>
      <c r="F61" s="778"/>
      <c r="G61" s="778"/>
      <c r="H61" s="778"/>
      <c r="I61" s="778"/>
      <c r="J61" s="778"/>
      <c r="K61" s="778"/>
      <c r="L61" s="778"/>
      <c r="M61" s="778"/>
      <c r="N61" s="778"/>
      <c r="O61" s="778"/>
      <c r="P61" s="779"/>
      <c r="Q61" s="832"/>
      <c r="R61" s="833"/>
      <c r="S61" s="833"/>
      <c r="T61" s="833"/>
      <c r="U61" s="833"/>
      <c r="V61" s="833"/>
      <c r="W61" s="833"/>
      <c r="X61" s="833"/>
      <c r="Y61" s="833"/>
      <c r="Z61" s="833"/>
      <c r="AA61" s="833"/>
      <c r="AB61" s="833"/>
      <c r="AC61" s="833"/>
      <c r="AD61" s="833"/>
      <c r="AE61" s="834"/>
      <c r="AF61" s="783"/>
      <c r="AG61" s="784"/>
      <c r="AH61" s="784"/>
      <c r="AI61" s="784"/>
      <c r="AJ61" s="785"/>
      <c r="AK61" s="836"/>
      <c r="AL61" s="833"/>
      <c r="AM61" s="833"/>
      <c r="AN61" s="833"/>
      <c r="AO61" s="833"/>
      <c r="AP61" s="833"/>
      <c r="AQ61" s="833"/>
      <c r="AR61" s="833"/>
      <c r="AS61" s="833"/>
      <c r="AT61" s="833"/>
      <c r="AU61" s="833"/>
      <c r="AV61" s="833"/>
      <c r="AW61" s="833"/>
      <c r="AX61" s="833"/>
      <c r="AY61" s="833"/>
      <c r="AZ61" s="835"/>
      <c r="BA61" s="835"/>
      <c r="BB61" s="835"/>
      <c r="BC61" s="835"/>
      <c r="BD61" s="835"/>
      <c r="BE61" s="829"/>
      <c r="BF61" s="829"/>
      <c r="BG61" s="829"/>
      <c r="BH61" s="829"/>
      <c r="BI61" s="830"/>
      <c r="BJ61" s="352"/>
      <c r="BK61" s="352"/>
      <c r="BL61" s="352"/>
      <c r="BM61" s="352"/>
      <c r="BN61" s="352"/>
      <c r="BO61" s="218"/>
      <c r="BP61" s="218"/>
      <c r="BQ61" s="215">
        <v>55</v>
      </c>
      <c r="BR61" s="216"/>
      <c r="BS61" s="770"/>
      <c r="BT61" s="771"/>
      <c r="BU61" s="771"/>
      <c r="BV61" s="771"/>
      <c r="BW61" s="771"/>
      <c r="BX61" s="771"/>
      <c r="BY61" s="771"/>
      <c r="BZ61" s="771"/>
      <c r="CA61" s="771"/>
      <c r="CB61" s="771"/>
      <c r="CC61" s="771"/>
      <c r="CD61" s="771"/>
      <c r="CE61" s="771"/>
      <c r="CF61" s="771"/>
      <c r="CG61" s="772"/>
      <c r="CH61" s="773"/>
      <c r="CI61" s="774"/>
      <c r="CJ61" s="774"/>
      <c r="CK61" s="774"/>
      <c r="CL61" s="775"/>
      <c r="CM61" s="773"/>
      <c r="CN61" s="774"/>
      <c r="CO61" s="774"/>
      <c r="CP61" s="774"/>
      <c r="CQ61" s="775"/>
      <c r="CR61" s="773"/>
      <c r="CS61" s="774"/>
      <c r="CT61" s="774"/>
      <c r="CU61" s="774"/>
      <c r="CV61" s="775"/>
      <c r="CW61" s="773"/>
      <c r="CX61" s="774"/>
      <c r="CY61" s="774"/>
      <c r="CZ61" s="774"/>
      <c r="DA61" s="775"/>
      <c r="DB61" s="773"/>
      <c r="DC61" s="774"/>
      <c r="DD61" s="774"/>
      <c r="DE61" s="774"/>
      <c r="DF61" s="775"/>
      <c r="DG61" s="773"/>
      <c r="DH61" s="774"/>
      <c r="DI61" s="774"/>
      <c r="DJ61" s="774"/>
      <c r="DK61" s="775"/>
      <c r="DL61" s="773"/>
      <c r="DM61" s="774"/>
      <c r="DN61" s="774"/>
      <c r="DO61" s="774"/>
      <c r="DP61" s="775"/>
      <c r="DQ61" s="773"/>
      <c r="DR61" s="774"/>
      <c r="DS61" s="774"/>
      <c r="DT61" s="774"/>
      <c r="DU61" s="775"/>
      <c r="DV61" s="770"/>
      <c r="DW61" s="771"/>
      <c r="DX61" s="771"/>
      <c r="DY61" s="771"/>
      <c r="DZ61" s="776"/>
      <c r="EA61" s="208"/>
    </row>
    <row r="62" spans="1:131" ht="26.25" customHeight="1" x14ac:dyDescent="0.15">
      <c r="A62" s="215">
        <v>35</v>
      </c>
      <c r="B62" s="777"/>
      <c r="C62" s="778"/>
      <c r="D62" s="778"/>
      <c r="E62" s="778"/>
      <c r="F62" s="778"/>
      <c r="G62" s="778"/>
      <c r="H62" s="778"/>
      <c r="I62" s="778"/>
      <c r="J62" s="778"/>
      <c r="K62" s="778"/>
      <c r="L62" s="778"/>
      <c r="M62" s="778"/>
      <c r="N62" s="778"/>
      <c r="O62" s="778"/>
      <c r="P62" s="779"/>
      <c r="Q62" s="832"/>
      <c r="R62" s="833"/>
      <c r="S62" s="833"/>
      <c r="T62" s="833"/>
      <c r="U62" s="833"/>
      <c r="V62" s="833"/>
      <c r="W62" s="833"/>
      <c r="X62" s="833"/>
      <c r="Y62" s="833"/>
      <c r="Z62" s="833"/>
      <c r="AA62" s="833"/>
      <c r="AB62" s="833"/>
      <c r="AC62" s="833"/>
      <c r="AD62" s="833"/>
      <c r="AE62" s="834"/>
      <c r="AF62" s="783"/>
      <c r="AG62" s="784"/>
      <c r="AH62" s="784"/>
      <c r="AI62" s="784"/>
      <c r="AJ62" s="785"/>
      <c r="AK62" s="836"/>
      <c r="AL62" s="833"/>
      <c r="AM62" s="833"/>
      <c r="AN62" s="833"/>
      <c r="AO62" s="833"/>
      <c r="AP62" s="833"/>
      <c r="AQ62" s="833"/>
      <c r="AR62" s="833"/>
      <c r="AS62" s="833"/>
      <c r="AT62" s="833"/>
      <c r="AU62" s="833"/>
      <c r="AV62" s="833"/>
      <c r="AW62" s="833"/>
      <c r="AX62" s="833"/>
      <c r="AY62" s="833"/>
      <c r="AZ62" s="835"/>
      <c r="BA62" s="835"/>
      <c r="BB62" s="835"/>
      <c r="BC62" s="835"/>
      <c r="BD62" s="835"/>
      <c r="BE62" s="829"/>
      <c r="BF62" s="829"/>
      <c r="BG62" s="829"/>
      <c r="BH62" s="829"/>
      <c r="BI62" s="830"/>
      <c r="BJ62" s="844" t="s">
        <v>396</v>
      </c>
      <c r="BK62" s="803"/>
      <c r="BL62" s="803"/>
      <c r="BM62" s="803"/>
      <c r="BN62" s="804"/>
      <c r="BO62" s="218"/>
      <c r="BP62" s="218"/>
      <c r="BQ62" s="215">
        <v>56</v>
      </c>
      <c r="BR62" s="216"/>
      <c r="BS62" s="770"/>
      <c r="BT62" s="771"/>
      <c r="BU62" s="771"/>
      <c r="BV62" s="771"/>
      <c r="BW62" s="771"/>
      <c r="BX62" s="771"/>
      <c r="BY62" s="771"/>
      <c r="BZ62" s="771"/>
      <c r="CA62" s="771"/>
      <c r="CB62" s="771"/>
      <c r="CC62" s="771"/>
      <c r="CD62" s="771"/>
      <c r="CE62" s="771"/>
      <c r="CF62" s="771"/>
      <c r="CG62" s="772"/>
      <c r="CH62" s="773"/>
      <c r="CI62" s="774"/>
      <c r="CJ62" s="774"/>
      <c r="CK62" s="774"/>
      <c r="CL62" s="775"/>
      <c r="CM62" s="773"/>
      <c r="CN62" s="774"/>
      <c r="CO62" s="774"/>
      <c r="CP62" s="774"/>
      <c r="CQ62" s="775"/>
      <c r="CR62" s="773"/>
      <c r="CS62" s="774"/>
      <c r="CT62" s="774"/>
      <c r="CU62" s="774"/>
      <c r="CV62" s="775"/>
      <c r="CW62" s="773"/>
      <c r="CX62" s="774"/>
      <c r="CY62" s="774"/>
      <c r="CZ62" s="774"/>
      <c r="DA62" s="775"/>
      <c r="DB62" s="773"/>
      <c r="DC62" s="774"/>
      <c r="DD62" s="774"/>
      <c r="DE62" s="774"/>
      <c r="DF62" s="775"/>
      <c r="DG62" s="773"/>
      <c r="DH62" s="774"/>
      <c r="DI62" s="774"/>
      <c r="DJ62" s="774"/>
      <c r="DK62" s="775"/>
      <c r="DL62" s="773"/>
      <c r="DM62" s="774"/>
      <c r="DN62" s="774"/>
      <c r="DO62" s="774"/>
      <c r="DP62" s="775"/>
      <c r="DQ62" s="773"/>
      <c r="DR62" s="774"/>
      <c r="DS62" s="774"/>
      <c r="DT62" s="774"/>
      <c r="DU62" s="775"/>
      <c r="DV62" s="770"/>
      <c r="DW62" s="771"/>
      <c r="DX62" s="771"/>
      <c r="DY62" s="771"/>
      <c r="DZ62" s="776"/>
      <c r="EA62" s="208"/>
    </row>
    <row r="63" spans="1:131" ht="26.25" customHeight="1" thickBot="1" x14ac:dyDescent="0.2">
      <c r="A63" s="217" t="s">
        <v>376</v>
      </c>
      <c r="B63" s="786" t="s">
        <v>397</v>
      </c>
      <c r="C63" s="787"/>
      <c r="D63" s="787"/>
      <c r="E63" s="787"/>
      <c r="F63" s="787"/>
      <c r="G63" s="787"/>
      <c r="H63" s="787"/>
      <c r="I63" s="787"/>
      <c r="J63" s="787"/>
      <c r="K63" s="787"/>
      <c r="L63" s="787"/>
      <c r="M63" s="787"/>
      <c r="N63" s="787"/>
      <c r="O63" s="787"/>
      <c r="P63" s="788"/>
      <c r="Q63" s="837"/>
      <c r="R63" s="838"/>
      <c r="S63" s="838"/>
      <c r="T63" s="838"/>
      <c r="U63" s="838"/>
      <c r="V63" s="838"/>
      <c r="W63" s="838"/>
      <c r="X63" s="838"/>
      <c r="Y63" s="838"/>
      <c r="Z63" s="838"/>
      <c r="AA63" s="838"/>
      <c r="AB63" s="838"/>
      <c r="AC63" s="838"/>
      <c r="AD63" s="838"/>
      <c r="AE63" s="839"/>
      <c r="AF63" s="840">
        <v>446</v>
      </c>
      <c r="AG63" s="841"/>
      <c r="AH63" s="841"/>
      <c r="AI63" s="841"/>
      <c r="AJ63" s="842"/>
      <c r="AK63" s="843"/>
      <c r="AL63" s="838"/>
      <c r="AM63" s="838"/>
      <c r="AN63" s="838"/>
      <c r="AO63" s="838"/>
      <c r="AP63" s="841">
        <v>1477</v>
      </c>
      <c r="AQ63" s="841"/>
      <c r="AR63" s="841"/>
      <c r="AS63" s="841"/>
      <c r="AT63" s="841"/>
      <c r="AU63" s="841">
        <v>787</v>
      </c>
      <c r="AV63" s="841"/>
      <c r="AW63" s="841"/>
      <c r="AX63" s="841"/>
      <c r="AY63" s="841"/>
      <c r="AZ63" s="845"/>
      <c r="BA63" s="845"/>
      <c r="BB63" s="845"/>
      <c r="BC63" s="845"/>
      <c r="BD63" s="845"/>
      <c r="BE63" s="846"/>
      <c r="BF63" s="846"/>
      <c r="BG63" s="846"/>
      <c r="BH63" s="846"/>
      <c r="BI63" s="847"/>
      <c r="BJ63" s="848" t="s">
        <v>122</v>
      </c>
      <c r="BK63" s="849"/>
      <c r="BL63" s="849"/>
      <c r="BM63" s="849"/>
      <c r="BN63" s="850"/>
      <c r="BO63" s="218"/>
      <c r="BP63" s="218"/>
      <c r="BQ63" s="215">
        <v>57</v>
      </c>
      <c r="BR63" s="216"/>
      <c r="BS63" s="770"/>
      <c r="BT63" s="771"/>
      <c r="BU63" s="771"/>
      <c r="BV63" s="771"/>
      <c r="BW63" s="771"/>
      <c r="BX63" s="771"/>
      <c r="BY63" s="771"/>
      <c r="BZ63" s="771"/>
      <c r="CA63" s="771"/>
      <c r="CB63" s="771"/>
      <c r="CC63" s="771"/>
      <c r="CD63" s="771"/>
      <c r="CE63" s="771"/>
      <c r="CF63" s="771"/>
      <c r="CG63" s="772"/>
      <c r="CH63" s="773"/>
      <c r="CI63" s="774"/>
      <c r="CJ63" s="774"/>
      <c r="CK63" s="774"/>
      <c r="CL63" s="775"/>
      <c r="CM63" s="773"/>
      <c r="CN63" s="774"/>
      <c r="CO63" s="774"/>
      <c r="CP63" s="774"/>
      <c r="CQ63" s="775"/>
      <c r="CR63" s="773"/>
      <c r="CS63" s="774"/>
      <c r="CT63" s="774"/>
      <c r="CU63" s="774"/>
      <c r="CV63" s="775"/>
      <c r="CW63" s="773"/>
      <c r="CX63" s="774"/>
      <c r="CY63" s="774"/>
      <c r="CZ63" s="774"/>
      <c r="DA63" s="775"/>
      <c r="DB63" s="773"/>
      <c r="DC63" s="774"/>
      <c r="DD63" s="774"/>
      <c r="DE63" s="774"/>
      <c r="DF63" s="775"/>
      <c r="DG63" s="773"/>
      <c r="DH63" s="774"/>
      <c r="DI63" s="774"/>
      <c r="DJ63" s="774"/>
      <c r="DK63" s="775"/>
      <c r="DL63" s="773"/>
      <c r="DM63" s="774"/>
      <c r="DN63" s="774"/>
      <c r="DO63" s="774"/>
      <c r="DP63" s="775"/>
      <c r="DQ63" s="773"/>
      <c r="DR63" s="774"/>
      <c r="DS63" s="774"/>
      <c r="DT63" s="774"/>
      <c r="DU63" s="775"/>
      <c r="DV63" s="770"/>
      <c r="DW63" s="771"/>
      <c r="DX63" s="771"/>
      <c r="DY63" s="771"/>
      <c r="DZ63" s="776"/>
      <c r="EA63" s="208"/>
    </row>
    <row r="64" spans="1:13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70"/>
      <c r="BT64" s="771"/>
      <c r="BU64" s="771"/>
      <c r="BV64" s="771"/>
      <c r="BW64" s="771"/>
      <c r="BX64" s="771"/>
      <c r="BY64" s="771"/>
      <c r="BZ64" s="771"/>
      <c r="CA64" s="771"/>
      <c r="CB64" s="771"/>
      <c r="CC64" s="771"/>
      <c r="CD64" s="771"/>
      <c r="CE64" s="771"/>
      <c r="CF64" s="771"/>
      <c r="CG64" s="772"/>
      <c r="CH64" s="773"/>
      <c r="CI64" s="774"/>
      <c r="CJ64" s="774"/>
      <c r="CK64" s="774"/>
      <c r="CL64" s="775"/>
      <c r="CM64" s="773"/>
      <c r="CN64" s="774"/>
      <c r="CO64" s="774"/>
      <c r="CP64" s="774"/>
      <c r="CQ64" s="775"/>
      <c r="CR64" s="773"/>
      <c r="CS64" s="774"/>
      <c r="CT64" s="774"/>
      <c r="CU64" s="774"/>
      <c r="CV64" s="775"/>
      <c r="CW64" s="773"/>
      <c r="CX64" s="774"/>
      <c r="CY64" s="774"/>
      <c r="CZ64" s="774"/>
      <c r="DA64" s="775"/>
      <c r="DB64" s="773"/>
      <c r="DC64" s="774"/>
      <c r="DD64" s="774"/>
      <c r="DE64" s="774"/>
      <c r="DF64" s="775"/>
      <c r="DG64" s="773"/>
      <c r="DH64" s="774"/>
      <c r="DI64" s="774"/>
      <c r="DJ64" s="774"/>
      <c r="DK64" s="775"/>
      <c r="DL64" s="773"/>
      <c r="DM64" s="774"/>
      <c r="DN64" s="774"/>
      <c r="DO64" s="774"/>
      <c r="DP64" s="775"/>
      <c r="DQ64" s="773"/>
      <c r="DR64" s="774"/>
      <c r="DS64" s="774"/>
      <c r="DT64" s="774"/>
      <c r="DU64" s="775"/>
      <c r="DV64" s="770"/>
      <c r="DW64" s="771"/>
      <c r="DX64" s="771"/>
      <c r="DY64" s="771"/>
      <c r="DZ64" s="776"/>
      <c r="EA64" s="208"/>
    </row>
    <row r="65" spans="1:131" ht="26.25" customHeight="1" thickBot="1" x14ac:dyDescent="0.2">
      <c r="A65" s="352" t="s">
        <v>398</v>
      </c>
      <c r="B65" s="352"/>
      <c r="C65" s="352"/>
      <c r="D65" s="352"/>
      <c r="E65" s="352"/>
      <c r="F65" s="352"/>
      <c r="G65" s="352"/>
      <c r="H65" s="352"/>
      <c r="I65" s="352"/>
      <c r="J65" s="352"/>
      <c r="K65" s="352"/>
      <c r="L65" s="352"/>
      <c r="M65" s="352"/>
      <c r="N65" s="352"/>
      <c r="O65" s="352"/>
      <c r="P65" s="352"/>
      <c r="Q65" s="352"/>
      <c r="R65" s="352"/>
      <c r="S65" s="352"/>
      <c r="T65" s="352"/>
      <c r="U65" s="352"/>
      <c r="V65" s="352"/>
      <c r="W65" s="352"/>
      <c r="X65" s="352"/>
      <c r="Y65" s="352"/>
      <c r="Z65" s="352"/>
      <c r="AA65" s="352"/>
      <c r="AB65" s="352"/>
      <c r="AC65" s="352"/>
      <c r="AD65" s="352"/>
      <c r="AE65" s="352"/>
      <c r="AF65" s="352"/>
      <c r="AG65" s="352"/>
      <c r="AH65" s="352"/>
      <c r="AI65" s="352"/>
      <c r="AJ65" s="352"/>
      <c r="AK65" s="352"/>
      <c r="AL65" s="352"/>
      <c r="AM65" s="352"/>
      <c r="AN65" s="352"/>
      <c r="AO65" s="352"/>
      <c r="AP65" s="352"/>
      <c r="AQ65" s="352"/>
      <c r="AR65" s="352"/>
      <c r="AS65" s="352"/>
      <c r="AT65" s="352"/>
      <c r="AU65" s="352"/>
      <c r="AV65" s="352"/>
      <c r="AW65" s="352"/>
      <c r="AX65" s="352"/>
      <c r="AY65" s="352"/>
      <c r="AZ65" s="352"/>
      <c r="BA65" s="352"/>
      <c r="BB65" s="352"/>
      <c r="BC65" s="352"/>
      <c r="BD65" s="352"/>
      <c r="BE65" s="218"/>
      <c r="BF65" s="218"/>
      <c r="BG65" s="218"/>
      <c r="BH65" s="218"/>
      <c r="BI65" s="218"/>
      <c r="BJ65" s="218"/>
      <c r="BK65" s="218"/>
      <c r="BL65" s="218"/>
      <c r="BM65" s="218"/>
      <c r="BN65" s="218"/>
      <c r="BO65" s="218"/>
      <c r="BP65" s="218"/>
      <c r="BQ65" s="215">
        <v>59</v>
      </c>
      <c r="BR65" s="216"/>
      <c r="BS65" s="770"/>
      <c r="BT65" s="771"/>
      <c r="BU65" s="771"/>
      <c r="BV65" s="771"/>
      <c r="BW65" s="771"/>
      <c r="BX65" s="771"/>
      <c r="BY65" s="771"/>
      <c r="BZ65" s="771"/>
      <c r="CA65" s="771"/>
      <c r="CB65" s="771"/>
      <c r="CC65" s="771"/>
      <c r="CD65" s="771"/>
      <c r="CE65" s="771"/>
      <c r="CF65" s="771"/>
      <c r="CG65" s="772"/>
      <c r="CH65" s="773"/>
      <c r="CI65" s="774"/>
      <c r="CJ65" s="774"/>
      <c r="CK65" s="774"/>
      <c r="CL65" s="775"/>
      <c r="CM65" s="773"/>
      <c r="CN65" s="774"/>
      <c r="CO65" s="774"/>
      <c r="CP65" s="774"/>
      <c r="CQ65" s="775"/>
      <c r="CR65" s="773"/>
      <c r="CS65" s="774"/>
      <c r="CT65" s="774"/>
      <c r="CU65" s="774"/>
      <c r="CV65" s="775"/>
      <c r="CW65" s="773"/>
      <c r="CX65" s="774"/>
      <c r="CY65" s="774"/>
      <c r="CZ65" s="774"/>
      <c r="DA65" s="775"/>
      <c r="DB65" s="773"/>
      <c r="DC65" s="774"/>
      <c r="DD65" s="774"/>
      <c r="DE65" s="774"/>
      <c r="DF65" s="775"/>
      <c r="DG65" s="773"/>
      <c r="DH65" s="774"/>
      <c r="DI65" s="774"/>
      <c r="DJ65" s="774"/>
      <c r="DK65" s="775"/>
      <c r="DL65" s="773"/>
      <c r="DM65" s="774"/>
      <c r="DN65" s="774"/>
      <c r="DO65" s="774"/>
      <c r="DP65" s="775"/>
      <c r="DQ65" s="773"/>
      <c r="DR65" s="774"/>
      <c r="DS65" s="774"/>
      <c r="DT65" s="774"/>
      <c r="DU65" s="775"/>
      <c r="DV65" s="770"/>
      <c r="DW65" s="771"/>
      <c r="DX65" s="771"/>
      <c r="DY65" s="771"/>
      <c r="DZ65" s="776"/>
      <c r="EA65" s="208"/>
    </row>
    <row r="66" spans="1:131" ht="26.25" customHeight="1" x14ac:dyDescent="0.15">
      <c r="A66" s="724" t="s">
        <v>399</v>
      </c>
      <c r="B66" s="725"/>
      <c r="C66" s="725"/>
      <c r="D66" s="725"/>
      <c r="E66" s="725"/>
      <c r="F66" s="725"/>
      <c r="G66" s="725"/>
      <c r="H66" s="725"/>
      <c r="I66" s="725"/>
      <c r="J66" s="725"/>
      <c r="K66" s="725"/>
      <c r="L66" s="725"/>
      <c r="M66" s="725"/>
      <c r="N66" s="725"/>
      <c r="O66" s="725"/>
      <c r="P66" s="726"/>
      <c r="Q66" s="730" t="s">
        <v>380</v>
      </c>
      <c r="R66" s="731"/>
      <c r="S66" s="731"/>
      <c r="T66" s="731"/>
      <c r="U66" s="732"/>
      <c r="V66" s="730" t="s">
        <v>381</v>
      </c>
      <c r="W66" s="731"/>
      <c r="X66" s="731"/>
      <c r="Y66" s="731"/>
      <c r="Z66" s="732"/>
      <c r="AA66" s="730" t="s">
        <v>382</v>
      </c>
      <c r="AB66" s="731"/>
      <c r="AC66" s="731"/>
      <c r="AD66" s="731"/>
      <c r="AE66" s="732"/>
      <c r="AF66" s="851" t="s">
        <v>383</v>
      </c>
      <c r="AG66" s="812"/>
      <c r="AH66" s="812"/>
      <c r="AI66" s="812"/>
      <c r="AJ66" s="852"/>
      <c r="AK66" s="730" t="s">
        <v>384</v>
      </c>
      <c r="AL66" s="725"/>
      <c r="AM66" s="725"/>
      <c r="AN66" s="725"/>
      <c r="AO66" s="726"/>
      <c r="AP66" s="730" t="s">
        <v>385</v>
      </c>
      <c r="AQ66" s="731"/>
      <c r="AR66" s="731"/>
      <c r="AS66" s="731"/>
      <c r="AT66" s="732"/>
      <c r="AU66" s="730" t="s">
        <v>400</v>
      </c>
      <c r="AV66" s="731"/>
      <c r="AW66" s="731"/>
      <c r="AX66" s="731"/>
      <c r="AY66" s="732"/>
      <c r="AZ66" s="730" t="s">
        <v>364</v>
      </c>
      <c r="BA66" s="731"/>
      <c r="BB66" s="731"/>
      <c r="BC66" s="731"/>
      <c r="BD66" s="737"/>
      <c r="BE66" s="218"/>
      <c r="BF66" s="218"/>
      <c r="BG66" s="218"/>
      <c r="BH66" s="218"/>
      <c r="BI66" s="218"/>
      <c r="BJ66" s="218"/>
      <c r="BK66" s="218"/>
      <c r="BL66" s="218"/>
      <c r="BM66" s="218"/>
      <c r="BN66" s="218"/>
      <c r="BO66" s="218"/>
      <c r="BP66" s="218"/>
      <c r="BQ66" s="215">
        <v>60</v>
      </c>
      <c r="BR66" s="220"/>
      <c r="BS66" s="856"/>
      <c r="BT66" s="857"/>
      <c r="BU66" s="857"/>
      <c r="BV66" s="857"/>
      <c r="BW66" s="857"/>
      <c r="BX66" s="857"/>
      <c r="BY66" s="857"/>
      <c r="BZ66" s="857"/>
      <c r="CA66" s="857"/>
      <c r="CB66" s="857"/>
      <c r="CC66" s="857"/>
      <c r="CD66" s="857"/>
      <c r="CE66" s="857"/>
      <c r="CF66" s="857"/>
      <c r="CG66" s="862"/>
      <c r="CH66" s="859"/>
      <c r="CI66" s="860"/>
      <c r="CJ66" s="860"/>
      <c r="CK66" s="860"/>
      <c r="CL66" s="861"/>
      <c r="CM66" s="859"/>
      <c r="CN66" s="860"/>
      <c r="CO66" s="860"/>
      <c r="CP66" s="860"/>
      <c r="CQ66" s="861"/>
      <c r="CR66" s="859"/>
      <c r="CS66" s="860"/>
      <c r="CT66" s="860"/>
      <c r="CU66" s="860"/>
      <c r="CV66" s="861"/>
      <c r="CW66" s="859"/>
      <c r="CX66" s="860"/>
      <c r="CY66" s="860"/>
      <c r="CZ66" s="860"/>
      <c r="DA66" s="861"/>
      <c r="DB66" s="859"/>
      <c r="DC66" s="860"/>
      <c r="DD66" s="860"/>
      <c r="DE66" s="860"/>
      <c r="DF66" s="861"/>
      <c r="DG66" s="859"/>
      <c r="DH66" s="860"/>
      <c r="DI66" s="860"/>
      <c r="DJ66" s="860"/>
      <c r="DK66" s="861"/>
      <c r="DL66" s="859"/>
      <c r="DM66" s="860"/>
      <c r="DN66" s="860"/>
      <c r="DO66" s="860"/>
      <c r="DP66" s="861"/>
      <c r="DQ66" s="859"/>
      <c r="DR66" s="860"/>
      <c r="DS66" s="860"/>
      <c r="DT66" s="860"/>
      <c r="DU66" s="861"/>
      <c r="DV66" s="856"/>
      <c r="DW66" s="857"/>
      <c r="DX66" s="857"/>
      <c r="DY66" s="857"/>
      <c r="DZ66" s="858"/>
      <c r="EA66" s="208"/>
    </row>
    <row r="67" spans="1:131" ht="26.25" customHeight="1" thickBot="1" x14ac:dyDescent="0.2">
      <c r="A67" s="727"/>
      <c r="B67" s="728"/>
      <c r="C67" s="728"/>
      <c r="D67" s="728"/>
      <c r="E67" s="728"/>
      <c r="F67" s="728"/>
      <c r="G67" s="728"/>
      <c r="H67" s="728"/>
      <c r="I67" s="728"/>
      <c r="J67" s="728"/>
      <c r="K67" s="728"/>
      <c r="L67" s="728"/>
      <c r="M67" s="728"/>
      <c r="N67" s="728"/>
      <c r="O67" s="728"/>
      <c r="P67" s="729"/>
      <c r="Q67" s="733"/>
      <c r="R67" s="734"/>
      <c r="S67" s="734"/>
      <c r="T67" s="734"/>
      <c r="U67" s="735"/>
      <c r="V67" s="733"/>
      <c r="W67" s="734"/>
      <c r="X67" s="734"/>
      <c r="Y67" s="734"/>
      <c r="Z67" s="735"/>
      <c r="AA67" s="733"/>
      <c r="AB67" s="734"/>
      <c r="AC67" s="734"/>
      <c r="AD67" s="734"/>
      <c r="AE67" s="735"/>
      <c r="AF67" s="853"/>
      <c r="AG67" s="815"/>
      <c r="AH67" s="815"/>
      <c r="AI67" s="815"/>
      <c r="AJ67" s="854"/>
      <c r="AK67" s="855"/>
      <c r="AL67" s="728"/>
      <c r="AM67" s="728"/>
      <c r="AN67" s="728"/>
      <c r="AO67" s="729"/>
      <c r="AP67" s="733"/>
      <c r="AQ67" s="734"/>
      <c r="AR67" s="734"/>
      <c r="AS67" s="734"/>
      <c r="AT67" s="735"/>
      <c r="AU67" s="733"/>
      <c r="AV67" s="734"/>
      <c r="AW67" s="734"/>
      <c r="AX67" s="734"/>
      <c r="AY67" s="735"/>
      <c r="AZ67" s="733"/>
      <c r="BA67" s="734"/>
      <c r="BB67" s="734"/>
      <c r="BC67" s="734"/>
      <c r="BD67" s="739"/>
      <c r="BE67" s="218"/>
      <c r="BF67" s="218"/>
      <c r="BG67" s="218"/>
      <c r="BH67" s="218"/>
      <c r="BI67" s="218"/>
      <c r="BJ67" s="218"/>
      <c r="BK67" s="218"/>
      <c r="BL67" s="218"/>
      <c r="BM67" s="218"/>
      <c r="BN67" s="218"/>
      <c r="BO67" s="218"/>
      <c r="BP67" s="218"/>
      <c r="BQ67" s="215">
        <v>61</v>
      </c>
      <c r="BR67" s="220"/>
      <c r="BS67" s="856"/>
      <c r="BT67" s="857"/>
      <c r="BU67" s="857"/>
      <c r="BV67" s="857"/>
      <c r="BW67" s="857"/>
      <c r="BX67" s="857"/>
      <c r="BY67" s="857"/>
      <c r="BZ67" s="857"/>
      <c r="CA67" s="857"/>
      <c r="CB67" s="857"/>
      <c r="CC67" s="857"/>
      <c r="CD67" s="857"/>
      <c r="CE67" s="857"/>
      <c r="CF67" s="857"/>
      <c r="CG67" s="862"/>
      <c r="CH67" s="859"/>
      <c r="CI67" s="860"/>
      <c r="CJ67" s="860"/>
      <c r="CK67" s="860"/>
      <c r="CL67" s="861"/>
      <c r="CM67" s="859"/>
      <c r="CN67" s="860"/>
      <c r="CO67" s="860"/>
      <c r="CP67" s="860"/>
      <c r="CQ67" s="861"/>
      <c r="CR67" s="859"/>
      <c r="CS67" s="860"/>
      <c r="CT67" s="860"/>
      <c r="CU67" s="860"/>
      <c r="CV67" s="861"/>
      <c r="CW67" s="859"/>
      <c r="CX67" s="860"/>
      <c r="CY67" s="860"/>
      <c r="CZ67" s="860"/>
      <c r="DA67" s="861"/>
      <c r="DB67" s="859"/>
      <c r="DC67" s="860"/>
      <c r="DD67" s="860"/>
      <c r="DE67" s="860"/>
      <c r="DF67" s="861"/>
      <c r="DG67" s="859"/>
      <c r="DH67" s="860"/>
      <c r="DI67" s="860"/>
      <c r="DJ67" s="860"/>
      <c r="DK67" s="861"/>
      <c r="DL67" s="859"/>
      <c r="DM67" s="860"/>
      <c r="DN67" s="860"/>
      <c r="DO67" s="860"/>
      <c r="DP67" s="861"/>
      <c r="DQ67" s="859"/>
      <c r="DR67" s="860"/>
      <c r="DS67" s="860"/>
      <c r="DT67" s="860"/>
      <c r="DU67" s="861"/>
      <c r="DV67" s="856"/>
      <c r="DW67" s="857"/>
      <c r="DX67" s="857"/>
      <c r="DY67" s="857"/>
      <c r="DZ67" s="858"/>
      <c r="EA67" s="208"/>
    </row>
    <row r="68" spans="1:131" ht="26.25" customHeight="1" thickTop="1" x14ac:dyDescent="0.15">
      <c r="A68" s="213">
        <v>1</v>
      </c>
      <c r="B68" s="866" t="s">
        <v>556</v>
      </c>
      <c r="C68" s="867"/>
      <c r="D68" s="867"/>
      <c r="E68" s="867"/>
      <c r="F68" s="867"/>
      <c r="G68" s="867"/>
      <c r="H68" s="867"/>
      <c r="I68" s="867"/>
      <c r="J68" s="867"/>
      <c r="K68" s="867"/>
      <c r="L68" s="867"/>
      <c r="M68" s="867"/>
      <c r="N68" s="867"/>
      <c r="O68" s="867"/>
      <c r="P68" s="868"/>
      <c r="Q68" s="869">
        <v>2</v>
      </c>
      <c r="R68" s="863"/>
      <c r="S68" s="863"/>
      <c r="T68" s="863"/>
      <c r="U68" s="863"/>
      <c r="V68" s="863">
        <v>1</v>
      </c>
      <c r="W68" s="863"/>
      <c r="X68" s="863"/>
      <c r="Y68" s="863"/>
      <c r="Z68" s="863"/>
      <c r="AA68" s="863">
        <v>0</v>
      </c>
      <c r="AB68" s="863"/>
      <c r="AC68" s="863"/>
      <c r="AD68" s="863"/>
      <c r="AE68" s="863"/>
      <c r="AF68" s="863">
        <v>0</v>
      </c>
      <c r="AG68" s="863"/>
      <c r="AH68" s="863"/>
      <c r="AI68" s="863"/>
      <c r="AJ68" s="863"/>
      <c r="AK68" s="863" t="s">
        <v>555</v>
      </c>
      <c r="AL68" s="863"/>
      <c r="AM68" s="863"/>
      <c r="AN68" s="863"/>
      <c r="AO68" s="863"/>
      <c r="AP68" s="863" t="s">
        <v>555</v>
      </c>
      <c r="AQ68" s="863"/>
      <c r="AR68" s="863"/>
      <c r="AS68" s="863"/>
      <c r="AT68" s="863"/>
      <c r="AU68" s="863" t="s">
        <v>555</v>
      </c>
      <c r="AV68" s="863"/>
      <c r="AW68" s="863"/>
      <c r="AX68" s="863"/>
      <c r="AY68" s="863"/>
      <c r="AZ68" s="864"/>
      <c r="BA68" s="864"/>
      <c r="BB68" s="864"/>
      <c r="BC68" s="864"/>
      <c r="BD68" s="865"/>
      <c r="BE68" s="218"/>
      <c r="BF68" s="218"/>
      <c r="BG68" s="218"/>
      <c r="BH68" s="218"/>
      <c r="BI68" s="218"/>
      <c r="BJ68" s="218"/>
      <c r="BK68" s="218"/>
      <c r="BL68" s="218"/>
      <c r="BM68" s="218"/>
      <c r="BN68" s="218"/>
      <c r="BO68" s="218"/>
      <c r="BP68" s="218"/>
      <c r="BQ68" s="215">
        <v>62</v>
      </c>
      <c r="BR68" s="220"/>
      <c r="BS68" s="856"/>
      <c r="BT68" s="857"/>
      <c r="BU68" s="857"/>
      <c r="BV68" s="857"/>
      <c r="BW68" s="857"/>
      <c r="BX68" s="857"/>
      <c r="BY68" s="857"/>
      <c r="BZ68" s="857"/>
      <c r="CA68" s="857"/>
      <c r="CB68" s="857"/>
      <c r="CC68" s="857"/>
      <c r="CD68" s="857"/>
      <c r="CE68" s="857"/>
      <c r="CF68" s="857"/>
      <c r="CG68" s="862"/>
      <c r="CH68" s="859"/>
      <c r="CI68" s="860"/>
      <c r="CJ68" s="860"/>
      <c r="CK68" s="860"/>
      <c r="CL68" s="861"/>
      <c r="CM68" s="859"/>
      <c r="CN68" s="860"/>
      <c r="CO68" s="860"/>
      <c r="CP68" s="860"/>
      <c r="CQ68" s="861"/>
      <c r="CR68" s="859"/>
      <c r="CS68" s="860"/>
      <c r="CT68" s="860"/>
      <c r="CU68" s="860"/>
      <c r="CV68" s="861"/>
      <c r="CW68" s="859"/>
      <c r="CX68" s="860"/>
      <c r="CY68" s="860"/>
      <c r="CZ68" s="860"/>
      <c r="DA68" s="861"/>
      <c r="DB68" s="859"/>
      <c r="DC68" s="860"/>
      <c r="DD68" s="860"/>
      <c r="DE68" s="860"/>
      <c r="DF68" s="861"/>
      <c r="DG68" s="859"/>
      <c r="DH68" s="860"/>
      <c r="DI68" s="860"/>
      <c r="DJ68" s="860"/>
      <c r="DK68" s="861"/>
      <c r="DL68" s="859"/>
      <c r="DM68" s="860"/>
      <c r="DN68" s="860"/>
      <c r="DO68" s="860"/>
      <c r="DP68" s="861"/>
      <c r="DQ68" s="859"/>
      <c r="DR68" s="860"/>
      <c r="DS68" s="860"/>
      <c r="DT68" s="860"/>
      <c r="DU68" s="861"/>
      <c r="DV68" s="856"/>
      <c r="DW68" s="857"/>
      <c r="DX68" s="857"/>
      <c r="DY68" s="857"/>
      <c r="DZ68" s="858"/>
      <c r="EA68" s="208"/>
    </row>
    <row r="69" spans="1:131" ht="26.25" customHeight="1" x14ac:dyDescent="0.15">
      <c r="A69" s="215">
        <v>2</v>
      </c>
      <c r="B69" s="870" t="s">
        <v>557</v>
      </c>
      <c r="C69" s="871"/>
      <c r="D69" s="871"/>
      <c r="E69" s="871"/>
      <c r="F69" s="871"/>
      <c r="G69" s="871"/>
      <c r="H69" s="871"/>
      <c r="I69" s="871"/>
      <c r="J69" s="871"/>
      <c r="K69" s="871"/>
      <c r="L69" s="871"/>
      <c r="M69" s="871"/>
      <c r="N69" s="871"/>
      <c r="O69" s="871"/>
      <c r="P69" s="872"/>
      <c r="Q69" s="873">
        <v>3302</v>
      </c>
      <c r="R69" s="827"/>
      <c r="S69" s="827"/>
      <c r="T69" s="827"/>
      <c r="U69" s="827"/>
      <c r="V69" s="827">
        <v>3214</v>
      </c>
      <c r="W69" s="827"/>
      <c r="X69" s="827"/>
      <c r="Y69" s="827"/>
      <c r="Z69" s="827"/>
      <c r="AA69" s="827">
        <v>88</v>
      </c>
      <c r="AB69" s="827"/>
      <c r="AC69" s="827"/>
      <c r="AD69" s="827"/>
      <c r="AE69" s="827"/>
      <c r="AF69" s="827">
        <v>54</v>
      </c>
      <c r="AG69" s="827"/>
      <c r="AH69" s="827"/>
      <c r="AI69" s="827"/>
      <c r="AJ69" s="827"/>
      <c r="AK69" s="827">
        <v>61</v>
      </c>
      <c r="AL69" s="827"/>
      <c r="AM69" s="827"/>
      <c r="AN69" s="827"/>
      <c r="AO69" s="827"/>
      <c r="AP69" s="827">
        <v>1730</v>
      </c>
      <c r="AQ69" s="827"/>
      <c r="AR69" s="827"/>
      <c r="AS69" s="827"/>
      <c r="AT69" s="827"/>
      <c r="AU69" s="827" t="s">
        <v>555</v>
      </c>
      <c r="AV69" s="827"/>
      <c r="AW69" s="827"/>
      <c r="AX69" s="827"/>
      <c r="AY69" s="827"/>
      <c r="AZ69" s="829"/>
      <c r="BA69" s="829"/>
      <c r="BB69" s="829"/>
      <c r="BC69" s="829"/>
      <c r="BD69" s="830"/>
      <c r="BE69" s="218"/>
      <c r="BF69" s="218"/>
      <c r="BG69" s="218"/>
      <c r="BH69" s="218"/>
      <c r="BI69" s="218"/>
      <c r="BJ69" s="218"/>
      <c r="BK69" s="218"/>
      <c r="BL69" s="218"/>
      <c r="BM69" s="218"/>
      <c r="BN69" s="218"/>
      <c r="BO69" s="218"/>
      <c r="BP69" s="218"/>
      <c r="BQ69" s="215">
        <v>63</v>
      </c>
      <c r="BR69" s="220"/>
      <c r="BS69" s="856"/>
      <c r="BT69" s="857"/>
      <c r="BU69" s="857"/>
      <c r="BV69" s="857"/>
      <c r="BW69" s="857"/>
      <c r="BX69" s="857"/>
      <c r="BY69" s="857"/>
      <c r="BZ69" s="857"/>
      <c r="CA69" s="857"/>
      <c r="CB69" s="857"/>
      <c r="CC69" s="857"/>
      <c r="CD69" s="857"/>
      <c r="CE69" s="857"/>
      <c r="CF69" s="857"/>
      <c r="CG69" s="862"/>
      <c r="CH69" s="859"/>
      <c r="CI69" s="860"/>
      <c r="CJ69" s="860"/>
      <c r="CK69" s="860"/>
      <c r="CL69" s="861"/>
      <c r="CM69" s="859"/>
      <c r="CN69" s="860"/>
      <c r="CO69" s="860"/>
      <c r="CP69" s="860"/>
      <c r="CQ69" s="861"/>
      <c r="CR69" s="859"/>
      <c r="CS69" s="860"/>
      <c r="CT69" s="860"/>
      <c r="CU69" s="860"/>
      <c r="CV69" s="861"/>
      <c r="CW69" s="859"/>
      <c r="CX69" s="860"/>
      <c r="CY69" s="860"/>
      <c r="CZ69" s="860"/>
      <c r="DA69" s="861"/>
      <c r="DB69" s="859"/>
      <c r="DC69" s="860"/>
      <c r="DD69" s="860"/>
      <c r="DE69" s="860"/>
      <c r="DF69" s="861"/>
      <c r="DG69" s="859"/>
      <c r="DH69" s="860"/>
      <c r="DI69" s="860"/>
      <c r="DJ69" s="860"/>
      <c r="DK69" s="861"/>
      <c r="DL69" s="859"/>
      <c r="DM69" s="860"/>
      <c r="DN69" s="860"/>
      <c r="DO69" s="860"/>
      <c r="DP69" s="861"/>
      <c r="DQ69" s="859"/>
      <c r="DR69" s="860"/>
      <c r="DS69" s="860"/>
      <c r="DT69" s="860"/>
      <c r="DU69" s="861"/>
      <c r="DV69" s="856"/>
      <c r="DW69" s="857"/>
      <c r="DX69" s="857"/>
      <c r="DY69" s="857"/>
      <c r="DZ69" s="858"/>
      <c r="EA69" s="208"/>
    </row>
    <row r="70" spans="1:131" ht="26.25" customHeight="1" x14ac:dyDescent="0.15">
      <c r="A70" s="215">
        <v>3</v>
      </c>
      <c r="B70" s="870" t="s">
        <v>558</v>
      </c>
      <c r="C70" s="871"/>
      <c r="D70" s="871"/>
      <c r="E70" s="871"/>
      <c r="F70" s="871"/>
      <c r="G70" s="871"/>
      <c r="H70" s="871"/>
      <c r="I70" s="871"/>
      <c r="J70" s="871"/>
      <c r="K70" s="871"/>
      <c r="L70" s="871"/>
      <c r="M70" s="871"/>
      <c r="N70" s="871"/>
      <c r="O70" s="871"/>
      <c r="P70" s="872"/>
      <c r="Q70" s="873">
        <v>198</v>
      </c>
      <c r="R70" s="827"/>
      <c r="S70" s="827"/>
      <c r="T70" s="827"/>
      <c r="U70" s="827"/>
      <c r="V70" s="827">
        <v>351</v>
      </c>
      <c r="W70" s="827"/>
      <c r="X70" s="827"/>
      <c r="Y70" s="827"/>
      <c r="Z70" s="827"/>
      <c r="AA70" s="827">
        <v>-153</v>
      </c>
      <c r="AB70" s="827"/>
      <c r="AC70" s="827"/>
      <c r="AD70" s="827"/>
      <c r="AE70" s="827"/>
      <c r="AF70" s="827" t="s">
        <v>555</v>
      </c>
      <c r="AG70" s="827"/>
      <c r="AH70" s="827"/>
      <c r="AI70" s="827"/>
      <c r="AJ70" s="827"/>
      <c r="AK70" s="827">
        <v>444</v>
      </c>
      <c r="AL70" s="827"/>
      <c r="AM70" s="827"/>
      <c r="AN70" s="827"/>
      <c r="AO70" s="827"/>
      <c r="AP70" s="827">
        <v>729</v>
      </c>
      <c r="AQ70" s="827"/>
      <c r="AR70" s="827"/>
      <c r="AS70" s="827"/>
      <c r="AT70" s="827"/>
      <c r="AU70" s="827" t="s">
        <v>555</v>
      </c>
      <c r="AV70" s="827"/>
      <c r="AW70" s="827"/>
      <c r="AX70" s="827"/>
      <c r="AY70" s="827"/>
      <c r="AZ70" s="829"/>
      <c r="BA70" s="829"/>
      <c r="BB70" s="829"/>
      <c r="BC70" s="829"/>
      <c r="BD70" s="830"/>
      <c r="BE70" s="218"/>
      <c r="BF70" s="218"/>
      <c r="BG70" s="218"/>
      <c r="BH70" s="218"/>
      <c r="BI70" s="218"/>
      <c r="BJ70" s="218"/>
      <c r="BK70" s="218"/>
      <c r="BL70" s="218"/>
      <c r="BM70" s="218"/>
      <c r="BN70" s="218"/>
      <c r="BO70" s="218"/>
      <c r="BP70" s="218"/>
      <c r="BQ70" s="215">
        <v>64</v>
      </c>
      <c r="BR70" s="220"/>
      <c r="BS70" s="856"/>
      <c r="BT70" s="857"/>
      <c r="BU70" s="857"/>
      <c r="BV70" s="857"/>
      <c r="BW70" s="857"/>
      <c r="BX70" s="857"/>
      <c r="BY70" s="857"/>
      <c r="BZ70" s="857"/>
      <c r="CA70" s="857"/>
      <c r="CB70" s="857"/>
      <c r="CC70" s="857"/>
      <c r="CD70" s="857"/>
      <c r="CE70" s="857"/>
      <c r="CF70" s="857"/>
      <c r="CG70" s="862"/>
      <c r="CH70" s="859"/>
      <c r="CI70" s="860"/>
      <c r="CJ70" s="860"/>
      <c r="CK70" s="860"/>
      <c r="CL70" s="861"/>
      <c r="CM70" s="859"/>
      <c r="CN70" s="860"/>
      <c r="CO70" s="860"/>
      <c r="CP70" s="860"/>
      <c r="CQ70" s="861"/>
      <c r="CR70" s="859"/>
      <c r="CS70" s="860"/>
      <c r="CT70" s="860"/>
      <c r="CU70" s="860"/>
      <c r="CV70" s="861"/>
      <c r="CW70" s="859"/>
      <c r="CX70" s="860"/>
      <c r="CY70" s="860"/>
      <c r="CZ70" s="860"/>
      <c r="DA70" s="861"/>
      <c r="DB70" s="859"/>
      <c r="DC70" s="860"/>
      <c r="DD70" s="860"/>
      <c r="DE70" s="860"/>
      <c r="DF70" s="861"/>
      <c r="DG70" s="859"/>
      <c r="DH70" s="860"/>
      <c r="DI70" s="860"/>
      <c r="DJ70" s="860"/>
      <c r="DK70" s="861"/>
      <c r="DL70" s="859"/>
      <c r="DM70" s="860"/>
      <c r="DN70" s="860"/>
      <c r="DO70" s="860"/>
      <c r="DP70" s="861"/>
      <c r="DQ70" s="859"/>
      <c r="DR70" s="860"/>
      <c r="DS70" s="860"/>
      <c r="DT70" s="860"/>
      <c r="DU70" s="861"/>
      <c r="DV70" s="856"/>
      <c r="DW70" s="857"/>
      <c r="DX70" s="857"/>
      <c r="DY70" s="857"/>
      <c r="DZ70" s="858"/>
      <c r="EA70" s="208"/>
    </row>
    <row r="71" spans="1:131" ht="26.25" customHeight="1" x14ac:dyDescent="0.15">
      <c r="A71" s="215">
        <v>4</v>
      </c>
      <c r="B71" s="870" t="s">
        <v>559</v>
      </c>
      <c r="C71" s="871"/>
      <c r="D71" s="871"/>
      <c r="E71" s="871"/>
      <c r="F71" s="871"/>
      <c r="G71" s="871"/>
      <c r="H71" s="871"/>
      <c r="I71" s="871"/>
      <c r="J71" s="871"/>
      <c r="K71" s="871"/>
      <c r="L71" s="871"/>
      <c r="M71" s="871"/>
      <c r="N71" s="871"/>
      <c r="O71" s="871"/>
      <c r="P71" s="872"/>
      <c r="Q71" s="873">
        <v>0</v>
      </c>
      <c r="R71" s="827"/>
      <c r="S71" s="827"/>
      <c r="T71" s="827"/>
      <c r="U71" s="827"/>
      <c r="V71" s="827">
        <v>0</v>
      </c>
      <c r="W71" s="827"/>
      <c r="X71" s="827"/>
      <c r="Y71" s="827"/>
      <c r="Z71" s="827"/>
      <c r="AA71" s="827" t="s">
        <v>560</v>
      </c>
      <c r="AB71" s="827"/>
      <c r="AC71" s="827"/>
      <c r="AD71" s="827"/>
      <c r="AE71" s="827"/>
      <c r="AF71" s="827">
        <v>9</v>
      </c>
      <c r="AG71" s="827"/>
      <c r="AH71" s="827"/>
      <c r="AI71" s="827"/>
      <c r="AJ71" s="827"/>
      <c r="AK71" s="827" t="s">
        <v>555</v>
      </c>
      <c r="AL71" s="827"/>
      <c r="AM71" s="827"/>
      <c r="AN71" s="827"/>
      <c r="AO71" s="827"/>
      <c r="AP71" s="827" t="s">
        <v>555</v>
      </c>
      <c r="AQ71" s="827"/>
      <c r="AR71" s="827"/>
      <c r="AS71" s="827"/>
      <c r="AT71" s="827"/>
      <c r="AU71" s="827" t="s">
        <v>555</v>
      </c>
      <c r="AV71" s="827"/>
      <c r="AW71" s="827"/>
      <c r="AX71" s="827"/>
      <c r="AY71" s="827"/>
      <c r="AZ71" s="829"/>
      <c r="BA71" s="829"/>
      <c r="BB71" s="829"/>
      <c r="BC71" s="829"/>
      <c r="BD71" s="830"/>
      <c r="BE71" s="218"/>
      <c r="BF71" s="218"/>
      <c r="BG71" s="218"/>
      <c r="BH71" s="218"/>
      <c r="BI71" s="218"/>
      <c r="BJ71" s="218"/>
      <c r="BK71" s="218"/>
      <c r="BL71" s="218"/>
      <c r="BM71" s="218"/>
      <c r="BN71" s="218"/>
      <c r="BO71" s="218"/>
      <c r="BP71" s="218"/>
      <c r="BQ71" s="215">
        <v>65</v>
      </c>
      <c r="BR71" s="220"/>
      <c r="BS71" s="856"/>
      <c r="BT71" s="857"/>
      <c r="BU71" s="857"/>
      <c r="BV71" s="857"/>
      <c r="BW71" s="857"/>
      <c r="BX71" s="857"/>
      <c r="BY71" s="857"/>
      <c r="BZ71" s="857"/>
      <c r="CA71" s="857"/>
      <c r="CB71" s="857"/>
      <c r="CC71" s="857"/>
      <c r="CD71" s="857"/>
      <c r="CE71" s="857"/>
      <c r="CF71" s="857"/>
      <c r="CG71" s="862"/>
      <c r="CH71" s="859"/>
      <c r="CI71" s="860"/>
      <c r="CJ71" s="860"/>
      <c r="CK71" s="860"/>
      <c r="CL71" s="861"/>
      <c r="CM71" s="859"/>
      <c r="CN71" s="860"/>
      <c r="CO71" s="860"/>
      <c r="CP71" s="860"/>
      <c r="CQ71" s="861"/>
      <c r="CR71" s="859"/>
      <c r="CS71" s="860"/>
      <c r="CT71" s="860"/>
      <c r="CU71" s="860"/>
      <c r="CV71" s="861"/>
      <c r="CW71" s="859"/>
      <c r="CX71" s="860"/>
      <c r="CY71" s="860"/>
      <c r="CZ71" s="860"/>
      <c r="DA71" s="861"/>
      <c r="DB71" s="859"/>
      <c r="DC71" s="860"/>
      <c r="DD71" s="860"/>
      <c r="DE71" s="860"/>
      <c r="DF71" s="861"/>
      <c r="DG71" s="859"/>
      <c r="DH71" s="860"/>
      <c r="DI71" s="860"/>
      <c r="DJ71" s="860"/>
      <c r="DK71" s="861"/>
      <c r="DL71" s="859"/>
      <c r="DM71" s="860"/>
      <c r="DN71" s="860"/>
      <c r="DO71" s="860"/>
      <c r="DP71" s="861"/>
      <c r="DQ71" s="859"/>
      <c r="DR71" s="860"/>
      <c r="DS71" s="860"/>
      <c r="DT71" s="860"/>
      <c r="DU71" s="861"/>
      <c r="DV71" s="856"/>
      <c r="DW71" s="857"/>
      <c r="DX71" s="857"/>
      <c r="DY71" s="857"/>
      <c r="DZ71" s="858"/>
      <c r="EA71" s="208"/>
    </row>
    <row r="72" spans="1:131" ht="26.25" customHeight="1" x14ac:dyDescent="0.15">
      <c r="A72" s="215">
        <v>5</v>
      </c>
      <c r="B72" s="870" t="s">
        <v>561</v>
      </c>
      <c r="C72" s="871"/>
      <c r="D72" s="871"/>
      <c r="E72" s="871"/>
      <c r="F72" s="871"/>
      <c r="G72" s="871"/>
      <c r="H72" s="871"/>
      <c r="I72" s="871"/>
      <c r="J72" s="871"/>
      <c r="K72" s="871"/>
      <c r="L72" s="871"/>
      <c r="M72" s="871"/>
      <c r="N72" s="871"/>
      <c r="O72" s="871"/>
      <c r="P72" s="872"/>
      <c r="Q72" s="873">
        <v>10670</v>
      </c>
      <c r="R72" s="827"/>
      <c r="S72" s="827"/>
      <c r="T72" s="827"/>
      <c r="U72" s="827"/>
      <c r="V72" s="827">
        <v>10603</v>
      </c>
      <c r="W72" s="827"/>
      <c r="X72" s="827"/>
      <c r="Y72" s="827"/>
      <c r="Z72" s="827"/>
      <c r="AA72" s="827">
        <v>67</v>
      </c>
      <c r="AB72" s="827"/>
      <c r="AC72" s="827"/>
      <c r="AD72" s="827"/>
      <c r="AE72" s="827"/>
      <c r="AF72" s="827">
        <v>67</v>
      </c>
      <c r="AG72" s="827"/>
      <c r="AH72" s="827"/>
      <c r="AI72" s="827"/>
      <c r="AJ72" s="827"/>
      <c r="AK72" s="827" t="s">
        <v>555</v>
      </c>
      <c r="AL72" s="827"/>
      <c r="AM72" s="827"/>
      <c r="AN72" s="827"/>
      <c r="AO72" s="827"/>
      <c r="AP72" s="827" t="s">
        <v>555</v>
      </c>
      <c r="AQ72" s="827"/>
      <c r="AR72" s="827"/>
      <c r="AS72" s="827"/>
      <c r="AT72" s="827"/>
      <c r="AU72" s="827" t="s">
        <v>555</v>
      </c>
      <c r="AV72" s="827"/>
      <c r="AW72" s="827"/>
      <c r="AX72" s="827"/>
      <c r="AY72" s="827"/>
      <c r="AZ72" s="829"/>
      <c r="BA72" s="829"/>
      <c r="BB72" s="829"/>
      <c r="BC72" s="829"/>
      <c r="BD72" s="830"/>
      <c r="BE72" s="218"/>
      <c r="BF72" s="218"/>
      <c r="BG72" s="218"/>
      <c r="BH72" s="218"/>
      <c r="BI72" s="218"/>
      <c r="BJ72" s="218"/>
      <c r="BK72" s="218"/>
      <c r="BL72" s="218"/>
      <c r="BM72" s="218"/>
      <c r="BN72" s="218"/>
      <c r="BO72" s="218"/>
      <c r="BP72" s="218"/>
      <c r="BQ72" s="215">
        <v>66</v>
      </c>
      <c r="BR72" s="220"/>
      <c r="BS72" s="856"/>
      <c r="BT72" s="857"/>
      <c r="BU72" s="857"/>
      <c r="BV72" s="857"/>
      <c r="BW72" s="857"/>
      <c r="BX72" s="857"/>
      <c r="BY72" s="857"/>
      <c r="BZ72" s="857"/>
      <c r="CA72" s="857"/>
      <c r="CB72" s="857"/>
      <c r="CC72" s="857"/>
      <c r="CD72" s="857"/>
      <c r="CE72" s="857"/>
      <c r="CF72" s="857"/>
      <c r="CG72" s="862"/>
      <c r="CH72" s="859"/>
      <c r="CI72" s="860"/>
      <c r="CJ72" s="860"/>
      <c r="CK72" s="860"/>
      <c r="CL72" s="861"/>
      <c r="CM72" s="859"/>
      <c r="CN72" s="860"/>
      <c r="CO72" s="860"/>
      <c r="CP72" s="860"/>
      <c r="CQ72" s="861"/>
      <c r="CR72" s="859"/>
      <c r="CS72" s="860"/>
      <c r="CT72" s="860"/>
      <c r="CU72" s="860"/>
      <c r="CV72" s="861"/>
      <c r="CW72" s="859"/>
      <c r="CX72" s="860"/>
      <c r="CY72" s="860"/>
      <c r="CZ72" s="860"/>
      <c r="DA72" s="861"/>
      <c r="DB72" s="859"/>
      <c r="DC72" s="860"/>
      <c r="DD72" s="860"/>
      <c r="DE72" s="860"/>
      <c r="DF72" s="861"/>
      <c r="DG72" s="859"/>
      <c r="DH72" s="860"/>
      <c r="DI72" s="860"/>
      <c r="DJ72" s="860"/>
      <c r="DK72" s="861"/>
      <c r="DL72" s="859"/>
      <c r="DM72" s="860"/>
      <c r="DN72" s="860"/>
      <c r="DO72" s="860"/>
      <c r="DP72" s="861"/>
      <c r="DQ72" s="859"/>
      <c r="DR72" s="860"/>
      <c r="DS72" s="860"/>
      <c r="DT72" s="860"/>
      <c r="DU72" s="861"/>
      <c r="DV72" s="856"/>
      <c r="DW72" s="857"/>
      <c r="DX72" s="857"/>
      <c r="DY72" s="857"/>
      <c r="DZ72" s="858"/>
      <c r="EA72" s="208"/>
    </row>
    <row r="73" spans="1:131" ht="26.25" customHeight="1" x14ac:dyDescent="0.15">
      <c r="A73" s="215">
        <v>6</v>
      </c>
      <c r="B73" s="870" t="s">
        <v>562</v>
      </c>
      <c r="C73" s="871"/>
      <c r="D73" s="871"/>
      <c r="E73" s="871"/>
      <c r="F73" s="871"/>
      <c r="G73" s="871"/>
      <c r="H73" s="871"/>
      <c r="I73" s="871"/>
      <c r="J73" s="871"/>
      <c r="K73" s="871"/>
      <c r="L73" s="871"/>
      <c r="M73" s="871"/>
      <c r="N73" s="871"/>
      <c r="O73" s="871"/>
      <c r="P73" s="872"/>
      <c r="Q73" s="873">
        <v>860</v>
      </c>
      <c r="R73" s="827"/>
      <c r="S73" s="827"/>
      <c r="T73" s="827"/>
      <c r="U73" s="827"/>
      <c r="V73" s="827">
        <v>858</v>
      </c>
      <c r="W73" s="827"/>
      <c r="X73" s="827"/>
      <c r="Y73" s="827"/>
      <c r="Z73" s="827"/>
      <c r="AA73" s="827">
        <v>2</v>
      </c>
      <c r="AB73" s="827"/>
      <c r="AC73" s="827"/>
      <c r="AD73" s="827"/>
      <c r="AE73" s="827"/>
      <c r="AF73" s="827">
        <v>2</v>
      </c>
      <c r="AG73" s="827"/>
      <c r="AH73" s="827"/>
      <c r="AI73" s="827"/>
      <c r="AJ73" s="827"/>
      <c r="AK73" s="827">
        <v>2</v>
      </c>
      <c r="AL73" s="827"/>
      <c r="AM73" s="827"/>
      <c r="AN73" s="827"/>
      <c r="AO73" s="827"/>
      <c r="AP73" s="827" t="s">
        <v>555</v>
      </c>
      <c r="AQ73" s="827"/>
      <c r="AR73" s="827"/>
      <c r="AS73" s="827"/>
      <c r="AT73" s="827"/>
      <c r="AU73" s="827" t="s">
        <v>555</v>
      </c>
      <c r="AV73" s="827"/>
      <c r="AW73" s="827"/>
      <c r="AX73" s="827"/>
      <c r="AY73" s="827"/>
      <c r="AZ73" s="829"/>
      <c r="BA73" s="829"/>
      <c r="BB73" s="829"/>
      <c r="BC73" s="829"/>
      <c r="BD73" s="830"/>
      <c r="BE73" s="218"/>
      <c r="BF73" s="218"/>
      <c r="BG73" s="218"/>
      <c r="BH73" s="218"/>
      <c r="BI73" s="218"/>
      <c r="BJ73" s="218"/>
      <c r="BK73" s="218"/>
      <c r="BL73" s="218"/>
      <c r="BM73" s="218"/>
      <c r="BN73" s="218"/>
      <c r="BO73" s="218"/>
      <c r="BP73" s="218"/>
      <c r="BQ73" s="215">
        <v>67</v>
      </c>
      <c r="BR73" s="220"/>
      <c r="BS73" s="856"/>
      <c r="BT73" s="857"/>
      <c r="BU73" s="857"/>
      <c r="BV73" s="857"/>
      <c r="BW73" s="857"/>
      <c r="BX73" s="857"/>
      <c r="BY73" s="857"/>
      <c r="BZ73" s="857"/>
      <c r="CA73" s="857"/>
      <c r="CB73" s="857"/>
      <c r="CC73" s="857"/>
      <c r="CD73" s="857"/>
      <c r="CE73" s="857"/>
      <c r="CF73" s="857"/>
      <c r="CG73" s="862"/>
      <c r="CH73" s="859"/>
      <c r="CI73" s="860"/>
      <c r="CJ73" s="860"/>
      <c r="CK73" s="860"/>
      <c r="CL73" s="861"/>
      <c r="CM73" s="859"/>
      <c r="CN73" s="860"/>
      <c r="CO73" s="860"/>
      <c r="CP73" s="860"/>
      <c r="CQ73" s="861"/>
      <c r="CR73" s="859"/>
      <c r="CS73" s="860"/>
      <c r="CT73" s="860"/>
      <c r="CU73" s="860"/>
      <c r="CV73" s="861"/>
      <c r="CW73" s="859"/>
      <c r="CX73" s="860"/>
      <c r="CY73" s="860"/>
      <c r="CZ73" s="860"/>
      <c r="DA73" s="861"/>
      <c r="DB73" s="859"/>
      <c r="DC73" s="860"/>
      <c r="DD73" s="860"/>
      <c r="DE73" s="860"/>
      <c r="DF73" s="861"/>
      <c r="DG73" s="859"/>
      <c r="DH73" s="860"/>
      <c r="DI73" s="860"/>
      <c r="DJ73" s="860"/>
      <c r="DK73" s="861"/>
      <c r="DL73" s="859"/>
      <c r="DM73" s="860"/>
      <c r="DN73" s="860"/>
      <c r="DO73" s="860"/>
      <c r="DP73" s="861"/>
      <c r="DQ73" s="859"/>
      <c r="DR73" s="860"/>
      <c r="DS73" s="860"/>
      <c r="DT73" s="860"/>
      <c r="DU73" s="861"/>
      <c r="DV73" s="856"/>
      <c r="DW73" s="857"/>
      <c r="DX73" s="857"/>
      <c r="DY73" s="857"/>
      <c r="DZ73" s="858"/>
      <c r="EA73" s="208"/>
    </row>
    <row r="74" spans="1:131" ht="26.25" customHeight="1" x14ac:dyDescent="0.15">
      <c r="A74" s="215">
        <v>7</v>
      </c>
      <c r="B74" s="870" t="s">
        <v>563</v>
      </c>
      <c r="C74" s="871"/>
      <c r="D74" s="871"/>
      <c r="E74" s="871"/>
      <c r="F74" s="871"/>
      <c r="G74" s="871"/>
      <c r="H74" s="871"/>
      <c r="I74" s="871"/>
      <c r="J74" s="871"/>
      <c r="K74" s="871"/>
      <c r="L74" s="871"/>
      <c r="M74" s="871"/>
      <c r="N74" s="871"/>
      <c r="O74" s="871"/>
      <c r="P74" s="872"/>
      <c r="Q74" s="873">
        <v>243</v>
      </c>
      <c r="R74" s="827"/>
      <c r="S74" s="827"/>
      <c r="T74" s="827"/>
      <c r="U74" s="827"/>
      <c r="V74" s="827">
        <v>238</v>
      </c>
      <c r="W74" s="827"/>
      <c r="X74" s="827"/>
      <c r="Y74" s="827"/>
      <c r="Z74" s="827"/>
      <c r="AA74" s="827">
        <v>5</v>
      </c>
      <c r="AB74" s="827"/>
      <c r="AC74" s="827"/>
      <c r="AD74" s="827"/>
      <c r="AE74" s="827"/>
      <c r="AF74" s="827">
        <v>5</v>
      </c>
      <c r="AG74" s="827"/>
      <c r="AH74" s="827"/>
      <c r="AI74" s="827"/>
      <c r="AJ74" s="827"/>
      <c r="AK74" s="827">
        <v>3</v>
      </c>
      <c r="AL74" s="827"/>
      <c r="AM74" s="827"/>
      <c r="AN74" s="827"/>
      <c r="AO74" s="827"/>
      <c r="AP74" s="827" t="s">
        <v>555</v>
      </c>
      <c r="AQ74" s="827"/>
      <c r="AR74" s="827"/>
      <c r="AS74" s="827"/>
      <c r="AT74" s="827"/>
      <c r="AU74" s="827" t="s">
        <v>555</v>
      </c>
      <c r="AV74" s="827"/>
      <c r="AW74" s="827"/>
      <c r="AX74" s="827"/>
      <c r="AY74" s="827"/>
      <c r="AZ74" s="829"/>
      <c r="BA74" s="829"/>
      <c r="BB74" s="829"/>
      <c r="BC74" s="829"/>
      <c r="BD74" s="830"/>
      <c r="BE74" s="218"/>
      <c r="BF74" s="218"/>
      <c r="BG74" s="218"/>
      <c r="BH74" s="218"/>
      <c r="BI74" s="218"/>
      <c r="BJ74" s="218"/>
      <c r="BK74" s="218"/>
      <c r="BL74" s="218"/>
      <c r="BM74" s="218"/>
      <c r="BN74" s="218"/>
      <c r="BO74" s="218"/>
      <c r="BP74" s="218"/>
      <c r="BQ74" s="215">
        <v>68</v>
      </c>
      <c r="BR74" s="220"/>
      <c r="BS74" s="856"/>
      <c r="BT74" s="857"/>
      <c r="BU74" s="857"/>
      <c r="BV74" s="857"/>
      <c r="BW74" s="857"/>
      <c r="BX74" s="857"/>
      <c r="BY74" s="857"/>
      <c r="BZ74" s="857"/>
      <c r="CA74" s="857"/>
      <c r="CB74" s="857"/>
      <c r="CC74" s="857"/>
      <c r="CD74" s="857"/>
      <c r="CE74" s="857"/>
      <c r="CF74" s="857"/>
      <c r="CG74" s="862"/>
      <c r="CH74" s="859"/>
      <c r="CI74" s="860"/>
      <c r="CJ74" s="860"/>
      <c r="CK74" s="860"/>
      <c r="CL74" s="861"/>
      <c r="CM74" s="859"/>
      <c r="CN74" s="860"/>
      <c r="CO74" s="860"/>
      <c r="CP74" s="860"/>
      <c r="CQ74" s="861"/>
      <c r="CR74" s="859"/>
      <c r="CS74" s="860"/>
      <c r="CT74" s="860"/>
      <c r="CU74" s="860"/>
      <c r="CV74" s="861"/>
      <c r="CW74" s="859"/>
      <c r="CX74" s="860"/>
      <c r="CY74" s="860"/>
      <c r="CZ74" s="860"/>
      <c r="DA74" s="861"/>
      <c r="DB74" s="859"/>
      <c r="DC74" s="860"/>
      <c r="DD74" s="860"/>
      <c r="DE74" s="860"/>
      <c r="DF74" s="861"/>
      <c r="DG74" s="859"/>
      <c r="DH74" s="860"/>
      <c r="DI74" s="860"/>
      <c r="DJ74" s="860"/>
      <c r="DK74" s="861"/>
      <c r="DL74" s="859"/>
      <c r="DM74" s="860"/>
      <c r="DN74" s="860"/>
      <c r="DO74" s="860"/>
      <c r="DP74" s="861"/>
      <c r="DQ74" s="859"/>
      <c r="DR74" s="860"/>
      <c r="DS74" s="860"/>
      <c r="DT74" s="860"/>
      <c r="DU74" s="861"/>
      <c r="DV74" s="856"/>
      <c r="DW74" s="857"/>
      <c r="DX74" s="857"/>
      <c r="DY74" s="857"/>
      <c r="DZ74" s="858"/>
      <c r="EA74" s="208"/>
    </row>
    <row r="75" spans="1:131" ht="26.25" customHeight="1" x14ac:dyDescent="0.15">
      <c r="A75" s="215">
        <v>8</v>
      </c>
      <c r="B75" s="870" t="s">
        <v>564</v>
      </c>
      <c r="C75" s="871"/>
      <c r="D75" s="871"/>
      <c r="E75" s="871"/>
      <c r="F75" s="871"/>
      <c r="G75" s="871"/>
      <c r="H75" s="871"/>
      <c r="I75" s="871"/>
      <c r="J75" s="871"/>
      <c r="K75" s="871"/>
      <c r="L75" s="871"/>
      <c r="M75" s="871"/>
      <c r="N75" s="871"/>
      <c r="O75" s="871"/>
      <c r="P75" s="872"/>
      <c r="Q75" s="874">
        <v>967</v>
      </c>
      <c r="R75" s="875"/>
      <c r="S75" s="875"/>
      <c r="T75" s="875"/>
      <c r="U75" s="831"/>
      <c r="V75" s="876">
        <v>732</v>
      </c>
      <c r="W75" s="875"/>
      <c r="X75" s="875"/>
      <c r="Y75" s="875"/>
      <c r="Z75" s="831"/>
      <c r="AA75" s="876">
        <v>236</v>
      </c>
      <c r="AB75" s="875"/>
      <c r="AC75" s="875"/>
      <c r="AD75" s="875"/>
      <c r="AE75" s="831"/>
      <c r="AF75" s="876">
        <v>236</v>
      </c>
      <c r="AG75" s="875"/>
      <c r="AH75" s="875"/>
      <c r="AI75" s="875"/>
      <c r="AJ75" s="831"/>
      <c r="AK75" s="876">
        <v>510</v>
      </c>
      <c r="AL75" s="875"/>
      <c r="AM75" s="875"/>
      <c r="AN75" s="875"/>
      <c r="AO75" s="831"/>
      <c r="AP75" s="876" t="s">
        <v>555</v>
      </c>
      <c r="AQ75" s="875"/>
      <c r="AR75" s="875"/>
      <c r="AS75" s="875"/>
      <c r="AT75" s="831"/>
      <c r="AU75" s="876" t="s">
        <v>555</v>
      </c>
      <c r="AV75" s="875"/>
      <c r="AW75" s="875"/>
      <c r="AX75" s="875"/>
      <c r="AY75" s="831"/>
      <c r="AZ75" s="829"/>
      <c r="BA75" s="829"/>
      <c r="BB75" s="829"/>
      <c r="BC75" s="829"/>
      <c r="BD75" s="830"/>
      <c r="BE75" s="218"/>
      <c r="BF75" s="218"/>
      <c r="BG75" s="218"/>
      <c r="BH75" s="218"/>
      <c r="BI75" s="218"/>
      <c r="BJ75" s="218"/>
      <c r="BK75" s="218"/>
      <c r="BL75" s="218"/>
      <c r="BM75" s="218"/>
      <c r="BN75" s="218"/>
      <c r="BO75" s="218"/>
      <c r="BP75" s="218"/>
      <c r="BQ75" s="215">
        <v>69</v>
      </c>
      <c r="BR75" s="220"/>
      <c r="BS75" s="856"/>
      <c r="BT75" s="857"/>
      <c r="BU75" s="857"/>
      <c r="BV75" s="857"/>
      <c r="BW75" s="857"/>
      <c r="BX75" s="857"/>
      <c r="BY75" s="857"/>
      <c r="BZ75" s="857"/>
      <c r="CA75" s="857"/>
      <c r="CB75" s="857"/>
      <c r="CC75" s="857"/>
      <c r="CD75" s="857"/>
      <c r="CE75" s="857"/>
      <c r="CF75" s="857"/>
      <c r="CG75" s="862"/>
      <c r="CH75" s="859"/>
      <c r="CI75" s="860"/>
      <c r="CJ75" s="860"/>
      <c r="CK75" s="860"/>
      <c r="CL75" s="861"/>
      <c r="CM75" s="859"/>
      <c r="CN75" s="860"/>
      <c r="CO75" s="860"/>
      <c r="CP75" s="860"/>
      <c r="CQ75" s="861"/>
      <c r="CR75" s="859"/>
      <c r="CS75" s="860"/>
      <c r="CT75" s="860"/>
      <c r="CU75" s="860"/>
      <c r="CV75" s="861"/>
      <c r="CW75" s="859"/>
      <c r="CX75" s="860"/>
      <c r="CY75" s="860"/>
      <c r="CZ75" s="860"/>
      <c r="DA75" s="861"/>
      <c r="DB75" s="859"/>
      <c r="DC75" s="860"/>
      <c r="DD75" s="860"/>
      <c r="DE75" s="860"/>
      <c r="DF75" s="861"/>
      <c r="DG75" s="859"/>
      <c r="DH75" s="860"/>
      <c r="DI75" s="860"/>
      <c r="DJ75" s="860"/>
      <c r="DK75" s="861"/>
      <c r="DL75" s="859"/>
      <c r="DM75" s="860"/>
      <c r="DN75" s="860"/>
      <c r="DO75" s="860"/>
      <c r="DP75" s="861"/>
      <c r="DQ75" s="859"/>
      <c r="DR75" s="860"/>
      <c r="DS75" s="860"/>
      <c r="DT75" s="860"/>
      <c r="DU75" s="861"/>
      <c r="DV75" s="856"/>
      <c r="DW75" s="857"/>
      <c r="DX75" s="857"/>
      <c r="DY75" s="857"/>
      <c r="DZ75" s="858"/>
      <c r="EA75" s="208"/>
    </row>
    <row r="76" spans="1:131" ht="26.25" customHeight="1" x14ac:dyDescent="0.15">
      <c r="A76" s="215">
        <v>9</v>
      </c>
      <c r="B76" s="870" t="s">
        <v>565</v>
      </c>
      <c r="C76" s="871"/>
      <c r="D76" s="871"/>
      <c r="E76" s="871"/>
      <c r="F76" s="871"/>
      <c r="G76" s="871"/>
      <c r="H76" s="871"/>
      <c r="I76" s="871"/>
      <c r="J76" s="871"/>
      <c r="K76" s="871"/>
      <c r="L76" s="871"/>
      <c r="M76" s="871"/>
      <c r="N76" s="871"/>
      <c r="O76" s="871"/>
      <c r="P76" s="872"/>
      <c r="Q76" s="874">
        <v>294625</v>
      </c>
      <c r="R76" s="875"/>
      <c r="S76" s="875"/>
      <c r="T76" s="875"/>
      <c r="U76" s="831"/>
      <c r="V76" s="876">
        <v>290389</v>
      </c>
      <c r="W76" s="875"/>
      <c r="X76" s="875"/>
      <c r="Y76" s="875"/>
      <c r="Z76" s="831"/>
      <c r="AA76" s="876">
        <v>4236</v>
      </c>
      <c r="AB76" s="875"/>
      <c r="AC76" s="875"/>
      <c r="AD76" s="875"/>
      <c r="AE76" s="831"/>
      <c r="AF76" s="876">
        <v>4236</v>
      </c>
      <c r="AG76" s="875"/>
      <c r="AH76" s="875"/>
      <c r="AI76" s="875"/>
      <c r="AJ76" s="831"/>
      <c r="AK76" s="876">
        <v>5909</v>
      </c>
      <c r="AL76" s="875"/>
      <c r="AM76" s="875"/>
      <c r="AN76" s="875"/>
      <c r="AO76" s="831"/>
      <c r="AP76" s="876" t="s">
        <v>555</v>
      </c>
      <c r="AQ76" s="875"/>
      <c r="AR76" s="875"/>
      <c r="AS76" s="875"/>
      <c r="AT76" s="831"/>
      <c r="AU76" s="876" t="s">
        <v>555</v>
      </c>
      <c r="AV76" s="875"/>
      <c r="AW76" s="875"/>
      <c r="AX76" s="875"/>
      <c r="AY76" s="831"/>
      <c r="AZ76" s="829"/>
      <c r="BA76" s="829"/>
      <c r="BB76" s="829"/>
      <c r="BC76" s="829"/>
      <c r="BD76" s="830"/>
      <c r="BE76" s="218"/>
      <c r="BF76" s="218"/>
      <c r="BG76" s="218"/>
      <c r="BH76" s="218"/>
      <c r="BI76" s="218"/>
      <c r="BJ76" s="218"/>
      <c r="BK76" s="218"/>
      <c r="BL76" s="218"/>
      <c r="BM76" s="218"/>
      <c r="BN76" s="218"/>
      <c r="BO76" s="218"/>
      <c r="BP76" s="218"/>
      <c r="BQ76" s="215">
        <v>70</v>
      </c>
      <c r="BR76" s="220"/>
      <c r="BS76" s="856"/>
      <c r="BT76" s="857"/>
      <c r="BU76" s="857"/>
      <c r="BV76" s="857"/>
      <c r="BW76" s="857"/>
      <c r="BX76" s="857"/>
      <c r="BY76" s="857"/>
      <c r="BZ76" s="857"/>
      <c r="CA76" s="857"/>
      <c r="CB76" s="857"/>
      <c r="CC76" s="857"/>
      <c r="CD76" s="857"/>
      <c r="CE76" s="857"/>
      <c r="CF76" s="857"/>
      <c r="CG76" s="862"/>
      <c r="CH76" s="859"/>
      <c r="CI76" s="860"/>
      <c r="CJ76" s="860"/>
      <c r="CK76" s="860"/>
      <c r="CL76" s="861"/>
      <c r="CM76" s="859"/>
      <c r="CN76" s="860"/>
      <c r="CO76" s="860"/>
      <c r="CP76" s="860"/>
      <c r="CQ76" s="861"/>
      <c r="CR76" s="859"/>
      <c r="CS76" s="860"/>
      <c r="CT76" s="860"/>
      <c r="CU76" s="860"/>
      <c r="CV76" s="861"/>
      <c r="CW76" s="859"/>
      <c r="CX76" s="860"/>
      <c r="CY76" s="860"/>
      <c r="CZ76" s="860"/>
      <c r="DA76" s="861"/>
      <c r="DB76" s="859"/>
      <c r="DC76" s="860"/>
      <c r="DD76" s="860"/>
      <c r="DE76" s="860"/>
      <c r="DF76" s="861"/>
      <c r="DG76" s="859"/>
      <c r="DH76" s="860"/>
      <c r="DI76" s="860"/>
      <c r="DJ76" s="860"/>
      <c r="DK76" s="861"/>
      <c r="DL76" s="859"/>
      <c r="DM76" s="860"/>
      <c r="DN76" s="860"/>
      <c r="DO76" s="860"/>
      <c r="DP76" s="861"/>
      <c r="DQ76" s="859"/>
      <c r="DR76" s="860"/>
      <c r="DS76" s="860"/>
      <c r="DT76" s="860"/>
      <c r="DU76" s="861"/>
      <c r="DV76" s="856"/>
      <c r="DW76" s="857"/>
      <c r="DX76" s="857"/>
      <c r="DY76" s="857"/>
      <c r="DZ76" s="858"/>
      <c r="EA76" s="208"/>
    </row>
    <row r="77" spans="1:131" ht="26.25" customHeight="1" x14ac:dyDescent="0.15">
      <c r="A77" s="215">
        <v>10</v>
      </c>
      <c r="B77" s="870"/>
      <c r="C77" s="871"/>
      <c r="D77" s="871"/>
      <c r="E77" s="871"/>
      <c r="F77" s="871"/>
      <c r="G77" s="871"/>
      <c r="H77" s="871"/>
      <c r="I77" s="871"/>
      <c r="J77" s="871"/>
      <c r="K77" s="871"/>
      <c r="L77" s="871"/>
      <c r="M77" s="871"/>
      <c r="N77" s="871"/>
      <c r="O77" s="871"/>
      <c r="P77" s="872"/>
      <c r="Q77" s="874"/>
      <c r="R77" s="875"/>
      <c r="S77" s="875"/>
      <c r="T77" s="875"/>
      <c r="U77" s="831"/>
      <c r="V77" s="876"/>
      <c r="W77" s="875"/>
      <c r="X77" s="875"/>
      <c r="Y77" s="875"/>
      <c r="Z77" s="831"/>
      <c r="AA77" s="876"/>
      <c r="AB77" s="875"/>
      <c r="AC77" s="875"/>
      <c r="AD77" s="875"/>
      <c r="AE77" s="831"/>
      <c r="AF77" s="876"/>
      <c r="AG77" s="875"/>
      <c r="AH77" s="875"/>
      <c r="AI77" s="875"/>
      <c r="AJ77" s="831"/>
      <c r="AK77" s="876"/>
      <c r="AL77" s="875"/>
      <c r="AM77" s="875"/>
      <c r="AN77" s="875"/>
      <c r="AO77" s="831"/>
      <c r="AP77" s="876"/>
      <c r="AQ77" s="875"/>
      <c r="AR77" s="875"/>
      <c r="AS77" s="875"/>
      <c r="AT77" s="831"/>
      <c r="AU77" s="876"/>
      <c r="AV77" s="875"/>
      <c r="AW77" s="875"/>
      <c r="AX77" s="875"/>
      <c r="AY77" s="831"/>
      <c r="AZ77" s="829"/>
      <c r="BA77" s="829"/>
      <c r="BB77" s="829"/>
      <c r="BC77" s="829"/>
      <c r="BD77" s="830"/>
      <c r="BE77" s="218"/>
      <c r="BF77" s="218"/>
      <c r="BG77" s="218"/>
      <c r="BH77" s="218"/>
      <c r="BI77" s="218"/>
      <c r="BJ77" s="218"/>
      <c r="BK77" s="218"/>
      <c r="BL77" s="218"/>
      <c r="BM77" s="218"/>
      <c r="BN77" s="218"/>
      <c r="BO77" s="218"/>
      <c r="BP77" s="218"/>
      <c r="BQ77" s="215">
        <v>71</v>
      </c>
      <c r="BR77" s="220"/>
      <c r="BS77" s="856"/>
      <c r="BT77" s="857"/>
      <c r="BU77" s="857"/>
      <c r="BV77" s="857"/>
      <c r="BW77" s="857"/>
      <c r="BX77" s="857"/>
      <c r="BY77" s="857"/>
      <c r="BZ77" s="857"/>
      <c r="CA77" s="857"/>
      <c r="CB77" s="857"/>
      <c r="CC77" s="857"/>
      <c r="CD77" s="857"/>
      <c r="CE77" s="857"/>
      <c r="CF77" s="857"/>
      <c r="CG77" s="862"/>
      <c r="CH77" s="859"/>
      <c r="CI77" s="860"/>
      <c r="CJ77" s="860"/>
      <c r="CK77" s="860"/>
      <c r="CL77" s="861"/>
      <c r="CM77" s="859"/>
      <c r="CN77" s="860"/>
      <c r="CO77" s="860"/>
      <c r="CP77" s="860"/>
      <c r="CQ77" s="861"/>
      <c r="CR77" s="859"/>
      <c r="CS77" s="860"/>
      <c r="CT77" s="860"/>
      <c r="CU77" s="860"/>
      <c r="CV77" s="861"/>
      <c r="CW77" s="859"/>
      <c r="CX77" s="860"/>
      <c r="CY77" s="860"/>
      <c r="CZ77" s="860"/>
      <c r="DA77" s="861"/>
      <c r="DB77" s="859"/>
      <c r="DC77" s="860"/>
      <c r="DD77" s="860"/>
      <c r="DE77" s="860"/>
      <c r="DF77" s="861"/>
      <c r="DG77" s="859"/>
      <c r="DH77" s="860"/>
      <c r="DI77" s="860"/>
      <c r="DJ77" s="860"/>
      <c r="DK77" s="861"/>
      <c r="DL77" s="859"/>
      <c r="DM77" s="860"/>
      <c r="DN77" s="860"/>
      <c r="DO77" s="860"/>
      <c r="DP77" s="861"/>
      <c r="DQ77" s="859"/>
      <c r="DR77" s="860"/>
      <c r="DS77" s="860"/>
      <c r="DT77" s="860"/>
      <c r="DU77" s="861"/>
      <c r="DV77" s="856"/>
      <c r="DW77" s="857"/>
      <c r="DX77" s="857"/>
      <c r="DY77" s="857"/>
      <c r="DZ77" s="858"/>
      <c r="EA77" s="208"/>
    </row>
    <row r="78" spans="1:131" ht="26.25" customHeight="1" x14ac:dyDescent="0.15">
      <c r="A78" s="215">
        <v>11</v>
      </c>
      <c r="B78" s="870"/>
      <c r="C78" s="871"/>
      <c r="D78" s="871"/>
      <c r="E78" s="871"/>
      <c r="F78" s="871"/>
      <c r="G78" s="871"/>
      <c r="H78" s="871"/>
      <c r="I78" s="871"/>
      <c r="J78" s="871"/>
      <c r="K78" s="871"/>
      <c r="L78" s="871"/>
      <c r="M78" s="871"/>
      <c r="N78" s="871"/>
      <c r="O78" s="871"/>
      <c r="P78" s="872"/>
      <c r="Q78" s="873"/>
      <c r="R78" s="827"/>
      <c r="S78" s="827"/>
      <c r="T78" s="827"/>
      <c r="U78" s="827"/>
      <c r="V78" s="827"/>
      <c r="W78" s="827"/>
      <c r="X78" s="827"/>
      <c r="Y78" s="827"/>
      <c r="Z78" s="827"/>
      <c r="AA78" s="827"/>
      <c r="AB78" s="827"/>
      <c r="AC78" s="827"/>
      <c r="AD78" s="827"/>
      <c r="AE78" s="827"/>
      <c r="AF78" s="827"/>
      <c r="AG78" s="827"/>
      <c r="AH78" s="827"/>
      <c r="AI78" s="827"/>
      <c r="AJ78" s="827"/>
      <c r="AK78" s="827"/>
      <c r="AL78" s="827"/>
      <c r="AM78" s="827"/>
      <c r="AN78" s="827"/>
      <c r="AO78" s="827"/>
      <c r="AP78" s="827"/>
      <c r="AQ78" s="827"/>
      <c r="AR78" s="827"/>
      <c r="AS78" s="827"/>
      <c r="AT78" s="827"/>
      <c r="AU78" s="827"/>
      <c r="AV78" s="827"/>
      <c r="AW78" s="827"/>
      <c r="AX78" s="827"/>
      <c r="AY78" s="827"/>
      <c r="AZ78" s="829"/>
      <c r="BA78" s="829"/>
      <c r="BB78" s="829"/>
      <c r="BC78" s="829"/>
      <c r="BD78" s="830"/>
      <c r="BE78" s="218"/>
      <c r="BF78" s="218"/>
      <c r="BG78" s="218"/>
      <c r="BH78" s="218"/>
      <c r="BI78" s="218"/>
      <c r="BJ78" s="208"/>
      <c r="BK78" s="208"/>
      <c r="BL78" s="208"/>
      <c r="BM78" s="208"/>
      <c r="BN78" s="208"/>
      <c r="BO78" s="218"/>
      <c r="BP78" s="218"/>
      <c r="BQ78" s="215">
        <v>72</v>
      </c>
      <c r="BR78" s="220"/>
      <c r="BS78" s="856"/>
      <c r="BT78" s="857"/>
      <c r="BU78" s="857"/>
      <c r="BV78" s="857"/>
      <c r="BW78" s="857"/>
      <c r="BX78" s="857"/>
      <c r="BY78" s="857"/>
      <c r="BZ78" s="857"/>
      <c r="CA78" s="857"/>
      <c r="CB78" s="857"/>
      <c r="CC78" s="857"/>
      <c r="CD78" s="857"/>
      <c r="CE78" s="857"/>
      <c r="CF78" s="857"/>
      <c r="CG78" s="862"/>
      <c r="CH78" s="859"/>
      <c r="CI78" s="860"/>
      <c r="CJ78" s="860"/>
      <c r="CK78" s="860"/>
      <c r="CL78" s="861"/>
      <c r="CM78" s="859"/>
      <c r="CN78" s="860"/>
      <c r="CO78" s="860"/>
      <c r="CP78" s="860"/>
      <c r="CQ78" s="861"/>
      <c r="CR78" s="859"/>
      <c r="CS78" s="860"/>
      <c r="CT78" s="860"/>
      <c r="CU78" s="860"/>
      <c r="CV78" s="861"/>
      <c r="CW78" s="859"/>
      <c r="CX78" s="860"/>
      <c r="CY78" s="860"/>
      <c r="CZ78" s="860"/>
      <c r="DA78" s="861"/>
      <c r="DB78" s="859"/>
      <c r="DC78" s="860"/>
      <c r="DD78" s="860"/>
      <c r="DE78" s="860"/>
      <c r="DF78" s="861"/>
      <c r="DG78" s="859"/>
      <c r="DH78" s="860"/>
      <c r="DI78" s="860"/>
      <c r="DJ78" s="860"/>
      <c r="DK78" s="861"/>
      <c r="DL78" s="859"/>
      <c r="DM78" s="860"/>
      <c r="DN78" s="860"/>
      <c r="DO78" s="860"/>
      <c r="DP78" s="861"/>
      <c r="DQ78" s="859"/>
      <c r="DR78" s="860"/>
      <c r="DS78" s="860"/>
      <c r="DT78" s="860"/>
      <c r="DU78" s="861"/>
      <c r="DV78" s="856"/>
      <c r="DW78" s="857"/>
      <c r="DX78" s="857"/>
      <c r="DY78" s="857"/>
      <c r="DZ78" s="858"/>
      <c r="EA78" s="208"/>
    </row>
    <row r="79" spans="1:131" ht="26.25" customHeight="1" x14ac:dyDescent="0.15">
      <c r="A79" s="215">
        <v>12</v>
      </c>
      <c r="B79" s="870"/>
      <c r="C79" s="871"/>
      <c r="D79" s="871"/>
      <c r="E79" s="871"/>
      <c r="F79" s="871"/>
      <c r="G79" s="871"/>
      <c r="H79" s="871"/>
      <c r="I79" s="871"/>
      <c r="J79" s="871"/>
      <c r="K79" s="871"/>
      <c r="L79" s="871"/>
      <c r="M79" s="871"/>
      <c r="N79" s="871"/>
      <c r="O79" s="871"/>
      <c r="P79" s="872"/>
      <c r="Q79" s="873"/>
      <c r="R79" s="827"/>
      <c r="S79" s="827"/>
      <c r="T79" s="827"/>
      <c r="U79" s="827"/>
      <c r="V79" s="827"/>
      <c r="W79" s="827"/>
      <c r="X79" s="827"/>
      <c r="Y79" s="827"/>
      <c r="Z79" s="827"/>
      <c r="AA79" s="827"/>
      <c r="AB79" s="827"/>
      <c r="AC79" s="827"/>
      <c r="AD79" s="827"/>
      <c r="AE79" s="827"/>
      <c r="AF79" s="827"/>
      <c r="AG79" s="827"/>
      <c r="AH79" s="827"/>
      <c r="AI79" s="827"/>
      <c r="AJ79" s="827"/>
      <c r="AK79" s="827"/>
      <c r="AL79" s="827"/>
      <c r="AM79" s="827"/>
      <c r="AN79" s="827"/>
      <c r="AO79" s="827"/>
      <c r="AP79" s="827"/>
      <c r="AQ79" s="827"/>
      <c r="AR79" s="827"/>
      <c r="AS79" s="827"/>
      <c r="AT79" s="827"/>
      <c r="AU79" s="827"/>
      <c r="AV79" s="827"/>
      <c r="AW79" s="827"/>
      <c r="AX79" s="827"/>
      <c r="AY79" s="827"/>
      <c r="AZ79" s="829"/>
      <c r="BA79" s="829"/>
      <c r="BB79" s="829"/>
      <c r="BC79" s="829"/>
      <c r="BD79" s="830"/>
      <c r="BE79" s="218"/>
      <c r="BF79" s="218"/>
      <c r="BG79" s="218"/>
      <c r="BH79" s="218"/>
      <c r="BI79" s="218"/>
      <c r="BJ79" s="208"/>
      <c r="BK79" s="208"/>
      <c r="BL79" s="208"/>
      <c r="BM79" s="208"/>
      <c r="BN79" s="208"/>
      <c r="BO79" s="218"/>
      <c r="BP79" s="218"/>
      <c r="BQ79" s="215">
        <v>73</v>
      </c>
      <c r="BR79" s="220"/>
      <c r="BS79" s="856"/>
      <c r="BT79" s="857"/>
      <c r="BU79" s="857"/>
      <c r="BV79" s="857"/>
      <c r="BW79" s="857"/>
      <c r="BX79" s="857"/>
      <c r="BY79" s="857"/>
      <c r="BZ79" s="857"/>
      <c r="CA79" s="857"/>
      <c r="CB79" s="857"/>
      <c r="CC79" s="857"/>
      <c r="CD79" s="857"/>
      <c r="CE79" s="857"/>
      <c r="CF79" s="857"/>
      <c r="CG79" s="862"/>
      <c r="CH79" s="859"/>
      <c r="CI79" s="860"/>
      <c r="CJ79" s="860"/>
      <c r="CK79" s="860"/>
      <c r="CL79" s="861"/>
      <c r="CM79" s="859"/>
      <c r="CN79" s="860"/>
      <c r="CO79" s="860"/>
      <c r="CP79" s="860"/>
      <c r="CQ79" s="861"/>
      <c r="CR79" s="859"/>
      <c r="CS79" s="860"/>
      <c r="CT79" s="860"/>
      <c r="CU79" s="860"/>
      <c r="CV79" s="861"/>
      <c r="CW79" s="859"/>
      <c r="CX79" s="860"/>
      <c r="CY79" s="860"/>
      <c r="CZ79" s="860"/>
      <c r="DA79" s="861"/>
      <c r="DB79" s="859"/>
      <c r="DC79" s="860"/>
      <c r="DD79" s="860"/>
      <c r="DE79" s="860"/>
      <c r="DF79" s="861"/>
      <c r="DG79" s="859"/>
      <c r="DH79" s="860"/>
      <c r="DI79" s="860"/>
      <c r="DJ79" s="860"/>
      <c r="DK79" s="861"/>
      <c r="DL79" s="859"/>
      <c r="DM79" s="860"/>
      <c r="DN79" s="860"/>
      <c r="DO79" s="860"/>
      <c r="DP79" s="861"/>
      <c r="DQ79" s="859"/>
      <c r="DR79" s="860"/>
      <c r="DS79" s="860"/>
      <c r="DT79" s="860"/>
      <c r="DU79" s="861"/>
      <c r="DV79" s="856"/>
      <c r="DW79" s="857"/>
      <c r="DX79" s="857"/>
      <c r="DY79" s="857"/>
      <c r="DZ79" s="858"/>
      <c r="EA79" s="208"/>
    </row>
    <row r="80" spans="1:131" ht="26.25" customHeight="1" x14ac:dyDescent="0.15">
      <c r="A80" s="215">
        <v>13</v>
      </c>
      <c r="B80" s="870"/>
      <c r="C80" s="871"/>
      <c r="D80" s="871"/>
      <c r="E80" s="871"/>
      <c r="F80" s="871"/>
      <c r="G80" s="871"/>
      <c r="H80" s="871"/>
      <c r="I80" s="871"/>
      <c r="J80" s="871"/>
      <c r="K80" s="871"/>
      <c r="L80" s="871"/>
      <c r="M80" s="871"/>
      <c r="N80" s="871"/>
      <c r="O80" s="871"/>
      <c r="P80" s="872"/>
      <c r="Q80" s="873"/>
      <c r="R80" s="827"/>
      <c r="S80" s="827"/>
      <c r="T80" s="827"/>
      <c r="U80" s="827"/>
      <c r="V80" s="827"/>
      <c r="W80" s="827"/>
      <c r="X80" s="827"/>
      <c r="Y80" s="827"/>
      <c r="Z80" s="827"/>
      <c r="AA80" s="827"/>
      <c r="AB80" s="827"/>
      <c r="AC80" s="827"/>
      <c r="AD80" s="827"/>
      <c r="AE80" s="827"/>
      <c r="AF80" s="827"/>
      <c r="AG80" s="827"/>
      <c r="AH80" s="827"/>
      <c r="AI80" s="827"/>
      <c r="AJ80" s="827"/>
      <c r="AK80" s="827"/>
      <c r="AL80" s="827"/>
      <c r="AM80" s="827"/>
      <c r="AN80" s="827"/>
      <c r="AO80" s="827"/>
      <c r="AP80" s="827"/>
      <c r="AQ80" s="827"/>
      <c r="AR80" s="827"/>
      <c r="AS80" s="827"/>
      <c r="AT80" s="827"/>
      <c r="AU80" s="827"/>
      <c r="AV80" s="827"/>
      <c r="AW80" s="827"/>
      <c r="AX80" s="827"/>
      <c r="AY80" s="827"/>
      <c r="AZ80" s="829"/>
      <c r="BA80" s="829"/>
      <c r="BB80" s="829"/>
      <c r="BC80" s="829"/>
      <c r="BD80" s="830"/>
      <c r="BE80" s="218"/>
      <c r="BF80" s="218"/>
      <c r="BG80" s="218"/>
      <c r="BH80" s="218"/>
      <c r="BI80" s="218"/>
      <c r="BJ80" s="218"/>
      <c r="BK80" s="218"/>
      <c r="BL80" s="218"/>
      <c r="BM80" s="218"/>
      <c r="BN80" s="218"/>
      <c r="BO80" s="218"/>
      <c r="BP80" s="218"/>
      <c r="BQ80" s="215">
        <v>74</v>
      </c>
      <c r="BR80" s="220"/>
      <c r="BS80" s="856"/>
      <c r="BT80" s="857"/>
      <c r="BU80" s="857"/>
      <c r="BV80" s="857"/>
      <c r="BW80" s="857"/>
      <c r="BX80" s="857"/>
      <c r="BY80" s="857"/>
      <c r="BZ80" s="857"/>
      <c r="CA80" s="857"/>
      <c r="CB80" s="857"/>
      <c r="CC80" s="857"/>
      <c r="CD80" s="857"/>
      <c r="CE80" s="857"/>
      <c r="CF80" s="857"/>
      <c r="CG80" s="862"/>
      <c r="CH80" s="859"/>
      <c r="CI80" s="860"/>
      <c r="CJ80" s="860"/>
      <c r="CK80" s="860"/>
      <c r="CL80" s="861"/>
      <c r="CM80" s="859"/>
      <c r="CN80" s="860"/>
      <c r="CO80" s="860"/>
      <c r="CP80" s="860"/>
      <c r="CQ80" s="861"/>
      <c r="CR80" s="859"/>
      <c r="CS80" s="860"/>
      <c r="CT80" s="860"/>
      <c r="CU80" s="860"/>
      <c r="CV80" s="861"/>
      <c r="CW80" s="859"/>
      <c r="CX80" s="860"/>
      <c r="CY80" s="860"/>
      <c r="CZ80" s="860"/>
      <c r="DA80" s="861"/>
      <c r="DB80" s="859"/>
      <c r="DC80" s="860"/>
      <c r="DD80" s="860"/>
      <c r="DE80" s="860"/>
      <c r="DF80" s="861"/>
      <c r="DG80" s="859"/>
      <c r="DH80" s="860"/>
      <c r="DI80" s="860"/>
      <c r="DJ80" s="860"/>
      <c r="DK80" s="861"/>
      <c r="DL80" s="859"/>
      <c r="DM80" s="860"/>
      <c r="DN80" s="860"/>
      <c r="DO80" s="860"/>
      <c r="DP80" s="861"/>
      <c r="DQ80" s="859"/>
      <c r="DR80" s="860"/>
      <c r="DS80" s="860"/>
      <c r="DT80" s="860"/>
      <c r="DU80" s="861"/>
      <c r="DV80" s="856"/>
      <c r="DW80" s="857"/>
      <c r="DX80" s="857"/>
      <c r="DY80" s="857"/>
      <c r="DZ80" s="858"/>
      <c r="EA80" s="208"/>
    </row>
    <row r="81" spans="1:131" ht="26.25" customHeight="1" x14ac:dyDescent="0.15">
      <c r="A81" s="215">
        <v>14</v>
      </c>
      <c r="B81" s="870"/>
      <c r="C81" s="871"/>
      <c r="D81" s="871"/>
      <c r="E81" s="871"/>
      <c r="F81" s="871"/>
      <c r="G81" s="871"/>
      <c r="H81" s="871"/>
      <c r="I81" s="871"/>
      <c r="J81" s="871"/>
      <c r="K81" s="871"/>
      <c r="L81" s="871"/>
      <c r="M81" s="871"/>
      <c r="N81" s="871"/>
      <c r="O81" s="871"/>
      <c r="P81" s="872"/>
      <c r="Q81" s="873"/>
      <c r="R81" s="827"/>
      <c r="S81" s="827"/>
      <c r="T81" s="827"/>
      <c r="U81" s="827"/>
      <c r="V81" s="827"/>
      <c r="W81" s="827"/>
      <c r="X81" s="827"/>
      <c r="Y81" s="827"/>
      <c r="Z81" s="827"/>
      <c r="AA81" s="827"/>
      <c r="AB81" s="827"/>
      <c r="AC81" s="827"/>
      <c r="AD81" s="827"/>
      <c r="AE81" s="827"/>
      <c r="AF81" s="827"/>
      <c r="AG81" s="827"/>
      <c r="AH81" s="827"/>
      <c r="AI81" s="827"/>
      <c r="AJ81" s="827"/>
      <c r="AK81" s="827"/>
      <c r="AL81" s="827"/>
      <c r="AM81" s="827"/>
      <c r="AN81" s="827"/>
      <c r="AO81" s="827"/>
      <c r="AP81" s="827"/>
      <c r="AQ81" s="827"/>
      <c r="AR81" s="827"/>
      <c r="AS81" s="827"/>
      <c r="AT81" s="827"/>
      <c r="AU81" s="827"/>
      <c r="AV81" s="827"/>
      <c r="AW81" s="827"/>
      <c r="AX81" s="827"/>
      <c r="AY81" s="827"/>
      <c r="AZ81" s="829"/>
      <c r="BA81" s="829"/>
      <c r="BB81" s="829"/>
      <c r="BC81" s="829"/>
      <c r="BD81" s="830"/>
      <c r="BE81" s="218"/>
      <c r="BF81" s="218"/>
      <c r="BG81" s="218"/>
      <c r="BH81" s="218"/>
      <c r="BI81" s="218"/>
      <c r="BJ81" s="218"/>
      <c r="BK81" s="218"/>
      <c r="BL81" s="218"/>
      <c r="BM81" s="218"/>
      <c r="BN81" s="218"/>
      <c r="BO81" s="218"/>
      <c r="BP81" s="218"/>
      <c r="BQ81" s="215">
        <v>75</v>
      </c>
      <c r="BR81" s="220"/>
      <c r="BS81" s="856"/>
      <c r="BT81" s="857"/>
      <c r="BU81" s="857"/>
      <c r="BV81" s="857"/>
      <c r="BW81" s="857"/>
      <c r="BX81" s="857"/>
      <c r="BY81" s="857"/>
      <c r="BZ81" s="857"/>
      <c r="CA81" s="857"/>
      <c r="CB81" s="857"/>
      <c r="CC81" s="857"/>
      <c r="CD81" s="857"/>
      <c r="CE81" s="857"/>
      <c r="CF81" s="857"/>
      <c r="CG81" s="862"/>
      <c r="CH81" s="859"/>
      <c r="CI81" s="860"/>
      <c r="CJ81" s="860"/>
      <c r="CK81" s="860"/>
      <c r="CL81" s="861"/>
      <c r="CM81" s="859"/>
      <c r="CN81" s="860"/>
      <c r="CO81" s="860"/>
      <c r="CP81" s="860"/>
      <c r="CQ81" s="861"/>
      <c r="CR81" s="859"/>
      <c r="CS81" s="860"/>
      <c r="CT81" s="860"/>
      <c r="CU81" s="860"/>
      <c r="CV81" s="861"/>
      <c r="CW81" s="859"/>
      <c r="CX81" s="860"/>
      <c r="CY81" s="860"/>
      <c r="CZ81" s="860"/>
      <c r="DA81" s="861"/>
      <c r="DB81" s="859"/>
      <c r="DC81" s="860"/>
      <c r="DD81" s="860"/>
      <c r="DE81" s="860"/>
      <c r="DF81" s="861"/>
      <c r="DG81" s="859"/>
      <c r="DH81" s="860"/>
      <c r="DI81" s="860"/>
      <c r="DJ81" s="860"/>
      <c r="DK81" s="861"/>
      <c r="DL81" s="859"/>
      <c r="DM81" s="860"/>
      <c r="DN81" s="860"/>
      <c r="DO81" s="860"/>
      <c r="DP81" s="861"/>
      <c r="DQ81" s="859"/>
      <c r="DR81" s="860"/>
      <c r="DS81" s="860"/>
      <c r="DT81" s="860"/>
      <c r="DU81" s="861"/>
      <c r="DV81" s="856"/>
      <c r="DW81" s="857"/>
      <c r="DX81" s="857"/>
      <c r="DY81" s="857"/>
      <c r="DZ81" s="858"/>
      <c r="EA81" s="208"/>
    </row>
    <row r="82" spans="1:131" ht="26.25" customHeight="1" x14ac:dyDescent="0.15">
      <c r="A82" s="215">
        <v>15</v>
      </c>
      <c r="B82" s="870"/>
      <c r="C82" s="871"/>
      <c r="D82" s="871"/>
      <c r="E82" s="871"/>
      <c r="F82" s="871"/>
      <c r="G82" s="871"/>
      <c r="H82" s="871"/>
      <c r="I82" s="871"/>
      <c r="J82" s="871"/>
      <c r="K82" s="871"/>
      <c r="L82" s="871"/>
      <c r="M82" s="871"/>
      <c r="N82" s="871"/>
      <c r="O82" s="871"/>
      <c r="P82" s="872"/>
      <c r="Q82" s="873"/>
      <c r="R82" s="827"/>
      <c r="S82" s="827"/>
      <c r="T82" s="827"/>
      <c r="U82" s="827"/>
      <c r="V82" s="827"/>
      <c r="W82" s="827"/>
      <c r="X82" s="827"/>
      <c r="Y82" s="827"/>
      <c r="Z82" s="827"/>
      <c r="AA82" s="827"/>
      <c r="AB82" s="827"/>
      <c r="AC82" s="827"/>
      <c r="AD82" s="827"/>
      <c r="AE82" s="827"/>
      <c r="AF82" s="827"/>
      <c r="AG82" s="827"/>
      <c r="AH82" s="827"/>
      <c r="AI82" s="827"/>
      <c r="AJ82" s="827"/>
      <c r="AK82" s="827"/>
      <c r="AL82" s="827"/>
      <c r="AM82" s="827"/>
      <c r="AN82" s="827"/>
      <c r="AO82" s="827"/>
      <c r="AP82" s="827"/>
      <c r="AQ82" s="827"/>
      <c r="AR82" s="827"/>
      <c r="AS82" s="827"/>
      <c r="AT82" s="827"/>
      <c r="AU82" s="827"/>
      <c r="AV82" s="827"/>
      <c r="AW82" s="827"/>
      <c r="AX82" s="827"/>
      <c r="AY82" s="827"/>
      <c r="AZ82" s="829"/>
      <c r="BA82" s="829"/>
      <c r="BB82" s="829"/>
      <c r="BC82" s="829"/>
      <c r="BD82" s="830"/>
      <c r="BE82" s="218"/>
      <c r="BF82" s="218"/>
      <c r="BG82" s="218"/>
      <c r="BH82" s="218"/>
      <c r="BI82" s="218"/>
      <c r="BJ82" s="218"/>
      <c r="BK82" s="218"/>
      <c r="BL82" s="218"/>
      <c r="BM82" s="218"/>
      <c r="BN82" s="218"/>
      <c r="BO82" s="218"/>
      <c r="BP82" s="218"/>
      <c r="BQ82" s="215">
        <v>76</v>
      </c>
      <c r="BR82" s="220"/>
      <c r="BS82" s="856"/>
      <c r="BT82" s="857"/>
      <c r="BU82" s="857"/>
      <c r="BV82" s="857"/>
      <c r="BW82" s="857"/>
      <c r="BX82" s="857"/>
      <c r="BY82" s="857"/>
      <c r="BZ82" s="857"/>
      <c r="CA82" s="857"/>
      <c r="CB82" s="857"/>
      <c r="CC82" s="857"/>
      <c r="CD82" s="857"/>
      <c r="CE82" s="857"/>
      <c r="CF82" s="857"/>
      <c r="CG82" s="862"/>
      <c r="CH82" s="859"/>
      <c r="CI82" s="860"/>
      <c r="CJ82" s="860"/>
      <c r="CK82" s="860"/>
      <c r="CL82" s="861"/>
      <c r="CM82" s="859"/>
      <c r="CN82" s="860"/>
      <c r="CO82" s="860"/>
      <c r="CP82" s="860"/>
      <c r="CQ82" s="861"/>
      <c r="CR82" s="859"/>
      <c r="CS82" s="860"/>
      <c r="CT82" s="860"/>
      <c r="CU82" s="860"/>
      <c r="CV82" s="861"/>
      <c r="CW82" s="859"/>
      <c r="CX82" s="860"/>
      <c r="CY82" s="860"/>
      <c r="CZ82" s="860"/>
      <c r="DA82" s="861"/>
      <c r="DB82" s="859"/>
      <c r="DC82" s="860"/>
      <c r="DD82" s="860"/>
      <c r="DE82" s="860"/>
      <c r="DF82" s="861"/>
      <c r="DG82" s="859"/>
      <c r="DH82" s="860"/>
      <c r="DI82" s="860"/>
      <c r="DJ82" s="860"/>
      <c r="DK82" s="861"/>
      <c r="DL82" s="859"/>
      <c r="DM82" s="860"/>
      <c r="DN82" s="860"/>
      <c r="DO82" s="860"/>
      <c r="DP82" s="861"/>
      <c r="DQ82" s="859"/>
      <c r="DR82" s="860"/>
      <c r="DS82" s="860"/>
      <c r="DT82" s="860"/>
      <c r="DU82" s="861"/>
      <c r="DV82" s="856"/>
      <c r="DW82" s="857"/>
      <c r="DX82" s="857"/>
      <c r="DY82" s="857"/>
      <c r="DZ82" s="858"/>
      <c r="EA82" s="208"/>
    </row>
    <row r="83" spans="1:131" ht="26.25" customHeight="1" x14ac:dyDescent="0.15">
      <c r="A83" s="215">
        <v>16</v>
      </c>
      <c r="B83" s="870"/>
      <c r="C83" s="871"/>
      <c r="D83" s="871"/>
      <c r="E83" s="871"/>
      <c r="F83" s="871"/>
      <c r="G83" s="871"/>
      <c r="H83" s="871"/>
      <c r="I83" s="871"/>
      <c r="J83" s="871"/>
      <c r="K83" s="871"/>
      <c r="L83" s="871"/>
      <c r="M83" s="871"/>
      <c r="N83" s="871"/>
      <c r="O83" s="871"/>
      <c r="P83" s="872"/>
      <c r="Q83" s="873"/>
      <c r="R83" s="827"/>
      <c r="S83" s="827"/>
      <c r="T83" s="827"/>
      <c r="U83" s="827"/>
      <c r="V83" s="827"/>
      <c r="W83" s="827"/>
      <c r="X83" s="827"/>
      <c r="Y83" s="827"/>
      <c r="Z83" s="827"/>
      <c r="AA83" s="827"/>
      <c r="AB83" s="827"/>
      <c r="AC83" s="827"/>
      <c r="AD83" s="827"/>
      <c r="AE83" s="827"/>
      <c r="AF83" s="827"/>
      <c r="AG83" s="827"/>
      <c r="AH83" s="827"/>
      <c r="AI83" s="827"/>
      <c r="AJ83" s="827"/>
      <c r="AK83" s="827"/>
      <c r="AL83" s="827"/>
      <c r="AM83" s="827"/>
      <c r="AN83" s="827"/>
      <c r="AO83" s="827"/>
      <c r="AP83" s="827"/>
      <c r="AQ83" s="827"/>
      <c r="AR83" s="827"/>
      <c r="AS83" s="827"/>
      <c r="AT83" s="827"/>
      <c r="AU83" s="827"/>
      <c r="AV83" s="827"/>
      <c r="AW83" s="827"/>
      <c r="AX83" s="827"/>
      <c r="AY83" s="827"/>
      <c r="AZ83" s="829"/>
      <c r="BA83" s="829"/>
      <c r="BB83" s="829"/>
      <c r="BC83" s="829"/>
      <c r="BD83" s="830"/>
      <c r="BE83" s="218"/>
      <c r="BF83" s="218"/>
      <c r="BG83" s="218"/>
      <c r="BH83" s="218"/>
      <c r="BI83" s="218"/>
      <c r="BJ83" s="218"/>
      <c r="BK83" s="218"/>
      <c r="BL83" s="218"/>
      <c r="BM83" s="218"/>
      <c r="BN83" s="218"/>
      <c r="BO83" s="218"/>
      <c r="BP83" s="218"/>
      <c r="BQ83" s="215">
        <v>77</v>
      </c>
      <c r="BR83" s="220"/>
      <c r="BS83" s="856"/>
      <c r="BT83" s="857"/>
      <c r="BU83" s="857"/>
      <c r="BV83" s="857"/>
      <c r="BW83" s="857"/>
      <c r="BX83" s="857"/>
      <c r="BY83" s="857"/>
      <c r="BZ83" s="857"/>
      <c r="CA83" s="857"/>
      <c r="CB83" s="857"/>
      <c r="CC83" s="857"/>
      <c r="CD83" s="857"/>
      <c r="CE83" s="857"/>
      <c r="CF83" s="857"/>
      <c r="CG83" s="862"/>
      <c r="CH83" s="859"/>
      <c r="CI83" s="860"/>
      <c r="CJ83" s="860"/>
      <c r="CK83" s="860"/>
      <c r="CL83" s="861"/>
      <c r="CM83" s="859"/>
      <c r="CN83" s="860"/>
      <c r="CO83" s="860"/>
      <c r="CP83" s="860"/>
      <c r="CQ83" s="861"/>
      <c r="CR83" s="859"/>
      <c r="CS83" s="860"/>
      <c r="CT83" s="860"/>
      <c r="CU83" s="860"/>
      <c r="CV83" s="861"/>
      <c r="CW83" s="859"/>
      <c r="CX83" s="860"/>
      <c r="CY83" s="860"/>
      <c r="CZ83" s="860"/>
      <c r="DA83" s="861"/>
      <c r="DB83" s="859"/>
      <c r="DC83" s="860"/>
      <c r="DD83" s="860"/>
      <c r="DE83" s="860"/>
      <c r="DF83" s="861"/>
      <c r="DG83" s="859"/>
      <c r="DH83" s="860"/>
      <c r="DI83" s="860"/>
      <c r="DJ83" s="860"/>
      <c r="DK83" s="861"/>
      <c r="DL83" s="859"/>
      <c r="DM83" s="860"/>
      <c r="DN83" s="860"/>
      <c r="DO83" s="860"/>
      <c r="DP83" s="861"/>
      <c r="DQ83" s="859"/>
      <c r="DR83" s="860"/>
      <c r="DS83" s="860"/>
      <c r="DT83" s="860"/>
      <c r="DU83" s="861"/>
      <c r="DV83" s="856"/>
      <c r="DW83" s="857"/>
      <c r="DX83" s="857"/>
      <c r="DY83" s="857"/>
      <c r="DZ83" s="858"/>
      <c r="EA83" s="208"/>
    </row>
    <row r="84" spans="1:131" ht="26.25" customHeight="1" x14ac:dyDescent="0.15">
      <c r="A84" s="215">
        <v>17</v>
      </c>
      <c r="B84" s="870"/>
      <c r="C84" s="871"/>
      <c r="D84" s="871"/>
      <c r="E84" s="871"/>
      <c r="F84" s="871"/>
      <c r="G84" s="871"/>
      <c r="H84" s="871"/>
      <c r="I84" s="871"/>
      <c r="J84" s="871"/>
      <c r="K84" s="871"/>
      <c r="L84" s="871"/>
      <c r="M84" s="871"/>
      <c r="N84" s="871"/>
      <c r="O84" s="871"/>
      <c r="P84" s="872"/>
      <c r="Q84" s="873"/>
      <c r="R84" s="827"/>
      <c r="S84" s="827"/>
      <c r="T84" s="827"/>
      <c r="U84" s="827"/>
      <c r="V84" s="827"/>
      <c r="W84" s="827"/>
      <c r="X84" s="827"/>
      <c r="Y84" s="827"/>
      <c r="Z84" s="827"/>
      <c r="AA84" s="827"/>
      <c r="AB84" s="827"/>
      <c r="AC84" s="827"/>
      <c r="AD84" s="827"/>
      <c r="AE84" s="827"/>
      <c r="AF84" s="827"/>
      <c r="AG84" s="827"/>
      <c r="AH84" s="827"/>
      <c r="AI84" s="827"/>
      <c r="AJ84" s="827"/>
      <c r="AK84" s="827"/>
      <c r="AL84" s="827"/>
      <c r="AM84" s="827"/>
      <c r="AN84" s="827"/>
      <c r="AO84" s="827"/>
      <c r="AP84" s="827"/>
      <c r="AQ84" s="827"/>
      <c r="AR84" s="827"/>
      <c r="AS84" s="827"/>
      <c r="AT84" s="827"/>
      <c r="AU84" s="827"/>
      <c r="AV84" s="827"/>
      <c r="AW84" s="827"/>
      <c r="AX84" s="827"/>
      <c r="AY84" s="827"/>
      <c r="AZ84" s="829"/>
      <c r="BA84" s="829"/>
      <c r="BB84" s="829"/>
      <c r="BC84" s="829"/>
      <c r="BD84" s="830"/>
      <c r="BE84" s="218"/>
      <c r="BF84" s="218"/>
      <c r="BG84" s="218"/>
      <c r="BH84" s="218"/>
      <c r="BI84" s="218"/>
      <c r="BJ84" s="218"/>
      <c r="BK84" s="218"/>
      <c r="BL84" s="218"/>
      <c r="BM84" s="218"/>
      <c r="BN84" s="218"/>
      <c r="BO84" s="218"/>
      <c r="BP84" s="218"/>
      <c r="BQ84" s="215">
        <v>78</v>
      </c>
      <c r="BR84" s="220"/>
      <c r="BS84" s="856"/>
      <c r="BT84" s="857"/>
      <c r="BU84" s="857"/>
      <c r="BV84" s="857"/>
      <c r="BW84" s="857"/>
      <c r="BX84" s="857"/>
      <c r="BY84" s="857"/>
      <c r="BZ84" s="857"/>
      <c r="CA84" s="857"/>
      <c r="CB84" s="857"/>
      <c r="CC84" s="857"/>
      <c r="CD84" s="857"/>
      <c r="CE84" s="857"/>
      <c r="CF84" s="857"/>
      <c r="CG84" s="862"/>
      <c r="CH84" s="859"/>
      <c r="CI84" s="860"/>
      <c r="CJ84" s="860"/>
      <c r="CK84" s="860"/>
      <c r="CL84" s="861"/>
      <c r="CM84" s="859"/>
      <c r="CN84" s="860"/>
      <c r="CO84" s="860"/>
      <c r="CP84" s="860"/>
      <c r="CQ84" s="861"/>
      <c r="CR84" s="859"/>
      <c r="CS84" s="860"/>
      <c r="CT84" s="860"/>
      <c r="CU84" s="860"/>
      <c r="CV84" s="861"/>
      <c r="CW84" s="859"/>
      <c r="CX84" s="860"/>
      <c r="CY84" s="860"/>
      <c r="CZ84" s="860"/>
      <c r="DA84" s="861"/>
      <c r="DB84" s="859"/>
      <c r="DC84" s="860"/>
      <c r="DD84" s="860"/>
      <c r="DE84" s="860"/>
      <c r="DF84" s="861"/>
      <c r="DG84" s="859"/>
      <c r="DH84" s="860"/>
      <c r="DI84" s="860"/>
      <c r="DJ84" s="860"/>
      <c r="DK84" s="861"/>
      <c r="DL84" s="859"/>
      <c r="DM84" s="860"/>
      <c r="DN84" s="860"/>
      <c r="DO84" s="860"/>
      <c r="DP84" s="861"/>
      <c r="DQ84" s="859"/>
      <c r="DR84" s="860"/>
      <c r="DS84" s="860"/>
      <c r="DT84" s="860"/>
      <c r="DU84" s="861"/>
      <c r="DV84" s="856"/>
      <c r="DW84" s="857"/>
      <c r="DX84" s="857"/>
      <c r="DY84" s="857"/>
      <c r="DZ84" s="858"/>
      <c r="EA84" s="208"/>
    </row>
    <row r="85" spans="1:131" ht="26.25" customHeight="1" x14ac:dyDescent="0.15">
      <c r="A85" s="215">
        <v>18</v>
      </c>
      <c r="B85" s="870"/>
      <c r="C85" s="871"/>
      <c r="D85" s="871"/>
      <c r="E85" s="871"/>
      <c r="F85" s="871"/>
      <c r="G85" s="871"/>
      <c r="H85" s="871"/>
      <c r="I85" s="871"/>
      <c r="J85" s="871"/>
      <c r="K85" s="871"/>
      <c r="L85" s="871"/>
      <c r="M85" s="871"/>
      <c r="N85" s="871"/>
      <c r="O85" s="871"/>
      <c r="P85" s="872"/>
      <c r="Q85" s="873"/>
      <c r="R85" s="827"/>
      <c r="S85" s="827"/>
      <c r="T85" s="827"/>
      <c r="U85" s="827"/>
      <c r="V85" s="827"/>
      <c r="W85" s="827"/>
      <c r="X85" s="827"/>
      <c r="Y85" s="827"/>
      <c r="Z85" s="827"/>
      <c r="AA85" s="827"/>
      <c r="AB85" s="827"/>
      <c r="AC85" s="827"/>
      <c r="AD85" s="827"/>
      <c r="AE85" s="827"/>
      <c r="AF85" s="827"/>
      <c r="AG85" s="827"/>
      <c r="AH85" s="827"/>
      <c r="AI85" s="827"/>
      <c r="AJ85" s="827"/>
      <c r="AK85" s="827"/>
      <c r="AL85" s="827"/>
      <c r="AM85" s="827"/>
      <c r="AN85" s="827"/>
      <c r="AO85" s="827"/>
      <c r="AP85" s="827"/>
      <c r="AQ85" s="827"/>
      <c r="AR85" s="827"/>
      <c r="AS85" s="827"/>
      <c r="AT85" s="827"/>
      <c r="AU85" s="827"/>
      <c r="AV85" s="827"/>
      <c r="AW85" s="827"/>
      <c r="AX85" s="827"/>
      <c r="AY85" s="827"/>
      <c r="AZ85" s="829"/>
      <c r="BA85" s="829"/>
      <c r="BB85" s="829"/>
      <c r="BC85" s="829"/>
      <c r="BD85" s="830"/>
      <c r="BE85" s="218"/>
      <c r="BF85" s="218"/>
      <c r="BG85" s="218"/>
      <c r="BH85" s="218"/>
      <c r="BI85" s="218"/>
      <c r="BJ85" s="218"/>
      <c r="BK85" s="218"/>
      <c r="BL85" s="218"/>
      <c r="BM85" s="218"/>
      <c r="BN85" s="218"/>
      <c r="BO85" s="218"/>
      <c r="BP85" s="218"/>
      <c r="BQ85" s="215">
        <v>79</v>
      </c>
      <c r="BR85" s="220"/>
      <c r="BS85" s="856"/>
      <c r="BT85" s="857"/>
      <c r="BU85" s="857"/>
      <c r="BV85" s="857"/>
      <c r="BW85" s="857"/>
      <c r="BX85" s="857"/>
      <c r="BY85" s="857"/>
      <c r="BZ85" s="857"/>
      <c r="CA85" s="857"/>
      <c r="CB85" s="857"/>
      <c r="CC85" s="857"/>
      <c r="CD85" s="857"/>
      <c r="CE85" s="857"/>
      <c r="CF85" s="857"/>
      <c r="CG85" s="862"/>
      <c r="CH85" s="859"/>
      <c r="CI85" s="860"/>
      <c r="CJ85" s="860"/>
      <c r="CK85" s="860"/>
      <c r="CL85" s="861"/>
      <c r="CM85" s="859"/>
      <c r="CN85" s="860"/>
      <c r="CO85" s="860"/>
      <c r="CP85" s="860"/>
      <c r="CQ85" s="861"/>
      <c r="CR85" s="859"/>
      <c r="CS85" s="860"/>
      <c r="CT85" s="860"/>
      <c r="CU85" s="860"/>
      <c r="CV85" s="861"/>
      <c r="CW85" s="859"/>
      <c r="CX85" s="860"/>
      <c r="CY85" s="860"/>
      <c r="CZ85" s="860"/>
      <c r="DA85" s="861"/>
      <c r="DB85" s="859"/>
      <c r="DC85" s="860"/>
      <c r="DD85" s="860"/>
      <c r="DE85" s="860"/>
      <c r="DF85" s="861"/>
      <c r="DG85" s="859"/>
      <c r="DH85" s="860"/>
      <c r="DI85" s="860"/>
      <c r="DJ85" s="860"/>
      <c r="DK85" s="861"/>
      <c r="DL85" s="859"/>
      <c r="DM85" s="860"/>
      <c r="DN85" s="860"/>
      <c r="DO85" s="860"/>
      <c r="DP85" s="861"/>
      <c r="DQ85" s="859"/>
      <c r="DR85" s="860"/>
      <c r="DS85" s="860"/>
      <c r="DT85" s="860"/>
      <c r="DU85" s="861"/>
      <c r="DV85" s="856"/>
      <c r="DW85" s="857"/>
      <c r="DX85" s="857"/>
      <c r="DY85" s="857"/>
      <c r="DZ85" s="858"/>
      <c r="EA85" s="208"/>
    </row>
    <row r="86" spans="1:131" ht="26.25" customHeight="1" x14ac:dyDescent="0.15">
      <c r="A86" s="215">
        <v>19</v>
      </c>
      <c r="B86" s="870"/>
      <c r="C86" s="871"/>
      <c r="D86" s="871"/>
      <c r="E86" s="871"/>
      <c r="F86" s="871"/>
      <c r="G86" s="871"/>
      <c r="H86" s="871"/>
      <c r="I86" s="871"/>
      <c r="J86" s="871"/>
      <c r="K86" s="871"/>
      <c r="L86" s="871"/>
      <c r="M86" s="871"/>
      <c r="N86" s="871"/>
      <c r="O86" s="871"/>
      <c r="P86" s="872"/>
      <c r="Q86" s="873"/>
      <c r="R86" s="827"/>
      <c r="S86" s="827"/>
      <c r="T86" s="827"/>
      <c r="U86" s="827"/>
      <c r="V86" s="827"/>
      <c r="W86" s="827"/>
      <c r="X86" s="827"/>
      <c r="Y86" s="827"/>
      <c r="Z86" s="827"/>
      <c r="AA86" s="827"/>
      <c r="AB86" s="827"/>
      <c r="AC86" s="827"/>
      <c r="AD86" s="827"/>
      <c r="AE86" s="827"/>
      <c r="AF86" s="827"/>
      <c r="AG86" s="827"/>
      <c r="AH86" s="827"/>
      <c r="AI86" s="827"/>
      <c r="AJ86" s="827"/>
      <c r="AK86" s="827"/>
      <c r="AL86" s="827"/>
      <c r="AM86" s="827"/>
      <c r="AN86" s="827"/>
      <c r="AO86" s="827"/>
      <c r="AP86" s="827"/>
      <c r="AQ86" s="827"/>
      <c r="AR86" s="827"/>
      <c r="AS86" s="827"/>
      <c r="AT86" s="827"/>
      <c r="AU86" s="827"/>
      <c r="AV86" s="827"/>
      <c r="AW86" s="827"/>
      <c r="AX86" s="827"/>
      <c r="AY86" s="827"/>
      <c r="AZ86" s="829"/>
      <c r="BA86" s="829"/>
      <c r="BB86" s="829"/>
      <c r="BC86" s="829"/>
      <c r="BD86" s="830"/>
      <c r="BE86" s="218"/>
      <c r="BF86" s="218"/>
      <c r="BG86" s="218"/>
      <c r="BH86" s="218"/>
      <c r="BI86" s="218"/>
      <c r="BJ86" s="218"/>
      <c r="BK86" s="218"/>
      <c r="BL86" s="218"/>
      <c r="BM86" s="218"/>
      <c r="BN86" s="218"/>
      <c r="BO86" s="218"/>
      <c r="BP86" s="218"/>
      <c r="BQ86" s="215">
        <v>80</v>
      </c>
      <c r="BR86" s="220"/>
      <c r="BS86" s="856"/>
      <c r="BT86" s="857"/>
      <c r="BU86" s="857"/>
      <c r="BV86" s="857"/>
      <c r="BW86" s="857"/>
      <c r="BX86" s="857"/>
      <c r="BY86" s="857"/>
      <c r="BZ86" s="857"/>
      <c r="CA86" s="857"/>
      <c r="CB86" s="857"/>
      <c r="CC86" s="857"/>
      <c r="CD86" s="857"/>
      <c r="CE86" s="857"/>
      <c r="CF86" s="857"/>
      <c r="CG86" s="862"/>
      <c r="CH86" s="859"/>
      <c r="CI86" s="860"/>
      <c r="CJ86" s="860"/>
      <c r="CK86" s="860"/>
      <c r="CL86" s="861"/>
      <c r="CM86" s="859"/>
      <c r="CN86" s="860"/>
      <c r="CO86" s="860"/>
      <c r="CP86" s="860"/>
      <c r="CQ86" s="861"/>
      <c r="CR86" s="859"/>
      <c r="CS86" s="860"/>
      <c r="CT86" s="860"/>
      <c r="CU86" s="860"/>
      <c r="CV86" s="861"/>
      <c r="CW86" s="859"/>
      <c r="CX86" s="860"/>
      <c r="CY86" s="860"/>
      <c r="CZ86" s="860"/>
      <c r="DA86" s="861"/>
      <c r="DB86" s="859"/>
      <c r="DC86" s="860"/>
      <c r="DD86" s="860"/>
      <c r="DE86" s="860"/>
      <c r="DF86" s="861"/>
      <c r="DG86" s="859"/>
      <c r="DH86" s="860"/>
      <c r="DI86" s="860"/>
      <c r="DJ86" s="860"/>
      <c r="DK86" s="861"/>
      <c r="DL86" s="859"/>
      <c r="DM86" s="860"/>
      <c r="DN86" s="860"/>
      <c r="DO86" s="860"/>
      <c r="DP86" s="861"/>
      <c r="DQ86" s="859"/>
      <c r="DR86" s="860"/>
      <c r="DS86" s="860"/>
      <c r="DT86" s="860"/>
      <c r="DU86" s="861"/>
      <c r="DV86" s="856"/>
      <c r="DW86" s="857"/>
      <c r="DX86" s="857"/>
      <c r="DY86" s="857"/>
      <c r="DZ86" s="858"/>
      <c r="EA86" s="208"/>
    </row>
    <row r="87" spans="1:131" ht="26.25" customHeight="1" x14ac:dyDescent="0.15">
      <c r="A87" s="221">
        <v>20</v>
      </c>
      <c r="B87" s="877"/>
      <c r="C87" s="878"/>
      <c r="D87" s="878"/>
      <c r="E87" s="878"/>
      <c r="F87" s="878"/>
      <c r="G87" s="878"/>
      <c r="H87" s="878"/>
      <c r="I87" s="878"/>
      <c r="J87" s="878"/>
      <c r="K87" s="878"/>
      <c r="L87" s="878"/>
      <c r="M87" s="878"/>
      <c r="N87" s="878"/>
      <c r="O87" s="878"/>
      <c r="P87" s="879"/>
      <c r="Q87" s="880"/>
      <c r="R87" s="881"/>
      <c r="S87" s="881"/>
      <c r="T87" s="881"/>
      <c r="U87" s="881"/>
      <c r="V87" s="881"/>
      <c r="W87" s="881"/>
      <c r="X87" s="881"/>
      <c r="Y87" s="881"/>
      <c r="Z87" s="881"/>
      <c r="AA87" s="881"/>
      <c r="AB87" s="881"/>
      <c r="AC87" s="881"/>
      <c r="AD87" s="881"/>
      <c r="AE87" s="881"/>
      <c r="AF87" s="881"/>
      <c r="AG87" s="881"/>
      <c r="AH87" s="881"/>
      <c r="AI87" s="881"/>
      <c r="AJ87" s="881"/>
      <c r="AK87" s="881"/>
      <c r="AL87" s="881"/>
      <c r="AM87" s="881"/>
      <c r="AN87" s="881"/>
      <c r="AO87" s="881"/>
      <c r="AP87" s="881"/>
      <c r="AQ87" s="881"/>
      <c r="AR87" s="881"/>
      <c r="AS87" s="881"/>
      <c r="AT87" s="881"/>
      <c r="AU87" s="881"/>
      <c r="AV87" s="881"/>
      <c r="AW87" s="881"/>
      <c r="AX87" s="881"/>
      <c r="AY87" s="881"/>
      <c r="AZ87" s="882"/>
      <c r="BA87" s="882"/>
      <c r="BB87" s="882"/>
      <c r="BC87" s="882"/>
      <c r="BD87" s="883"/>
      <c r="BE87" s="218"/>
      <c r="BF87" s="218"/>
      <c r="BG87" s="218"/>
      <c r="BH87" s="218"/>
      <c r="BI87" s="218"/>
      <c r="BJ87" s="218"/>
      <c r="BK87" s="218"/>
      <c r="BL87" s="218"/>
      <c r="BM87" s="218"/>
      <c r="BN87" s="218"/>
      <c r="BO87" s="218"/>
      <c r="BP87" s="218"/>
      <c r="BQ87" s="215">
        <v>81</v>
      </c>
      <c r="BR87" s="220"/>
      <c r="BS87" s="856"/>
      <c r="BT87" s="857"/>
      <c r="BU87" s="857"/>
      <c r="BV87" s="857"/>
      <c r="BW87" s="857"/>
      <c r="BX87" s="857"/>
      <c r="BY87" s="857"/>
      <c r="BZ87" s="857"/>
      <c r="CA87" s="857"/>
      <c r="CB87" s="857"/>
      <c r="CC87" s="857"/>
      <c r="CD87" s="857"/>
      <c r="CE87" s="857"/>
      <c r="CF87" s="857"/>
      <c r="CG87" s="862"/>
      <c r="CH87" s="859"/>
      <c r="CI87" s="860"/>
      <c r="CJ87" s="860"/>
      <c r="CK87" s="860"/>
      <c r="CL87" s="861"/>
      <c r="CM87" s="859"/>
      <c r="CN87" s="860"/>
      <c r="CO87" s="860"/>
      <c r="CP87" s="860"/>
      <c r="CQ87" s="861"/>
      <c r="CR87" s="859"/>
      <c r="CS87" s="860"/>
      <c r="CT87" s="860"/>
      <c r="CU87" s="860"/>
      <c r="CV87" s="861"/>
      <c r="CW87" s="859"/>
      <c r="CX87" s="860"/>
      <c r="CY87" s="860"/>
      <c r="CZ87" s="860"/>
      <c r="DA87" s="861"/>
      <c r="DB87" s="859"/>
      <c r="DC87" s="860"/>
      <c r="DD87" s="860"/>
      <c r="DE87" s="860"/>
      <c r="DF87" s="861"/>
      <c r="DG87" s="859"/>
      <c r="DH87" s="860"/>
      <c r="DI87" s="860"/>
      <c r="DJ87" s="860"/>
      <c r="DK87" s="861"/>
      <c r="DL87" s="859"/>
      <c r="DM87" s="860"/>
      <c r="DN87" s="860"/>
      <c r="DO87" s="860"/>
      <c r="DP87" s="861"/>
      <c r="DQ87" s="859"/>
      <c r="DR87" s="860"/>
      <c r="DS87" s="860"/>
      <c r="DT87" s="860"/>
      <c r="DU87" s="861"/>
      <c r="DV87" s="856"/>
      <c r="DW87" s="857"/>
      <c r="DX87" s="857"/>
      <c r="DY87" s="857"/>
      <c r="DZ87" s="858"/>
      <c r="EA87" s="208"/>
    </row>
    <row r="88" spans="1:131" ht="26.25" customHeight="1" thickBot="1" x14ac:dyDescent="0.2">
      <c r="A88" s="217" t="s">
        <v>376</v>
      </c>
      <c r="B88" s="786" t="s">
        <v>401</v>
      </c>
      <c r="C88" s="787"/>
      <c r="D88" s="787"/>
      <c r="E88" s="787"/>
      <c r="F88" s="787"/>
      <c r="G88" s="787"/>
      <c r="H88" s="787"/>
      <c r="I88" s="787"/>
      <c r="J88" s="787"/>
      <c r="K88" s="787"/>
      <c r="L88" s="787"/>
      <c r="M88" s="787"/>
      <c r="N88" s="787"/>
      <c r="O88" s="787"/>
      <c r="P88" s="788"/>
      <c r="Q88" s="837"/>
      <c r="R88" s="838"/>
      <c r="S88" s="838"/>
      <c r="T88" s="838"/>
      <c r="U88" s="838"/>
      <c r="V88" s="838"/>
      <c r="W88" s="838"/>
      <c r="X88" s="838"/>
      <c r="Y88" s="838"/>
      <c r="Z88" s="838"/>
      <c r="AA88" s="838"/>
      <c r="AB88" s="838"/>
      <c r="AC88" s="838"/>
      <c r="AD88" s="838"/>
      <c r="AE88" s="838"/>
      <c r="AF88" s="841">
        <v>4609</v>
      </c>
      <c r="AG88" s="841"/>
      <c r="AH88" s="841"/>
      <c r="AI88" s="841"/>
      <c r="AJ88" s="841"/>
      <c r="AK88" s="838"/>
      <c r="AL88" s="838"/>
      <c r="AM88" s="838"/>
      <c r="AN88" s="838"/>
      <c r="AO88" s="838"/>
      <c r="AP88" s="841">
        <v>2459</v>
      </c>
      <c r="AQ88" s="841"/>
      <c r="AR88" s="841"/>
      <c r="AS88" s="841"/>
      <c r="AT88" s="841"/>
      <c r="AU88" s="841"/>
      <c r="AV88" s="841"/>
      <c r="AW88" s="841"/>
      <c r="AX88" s="841"/>
      <c r="AY88" s="841"/>
      <c r="AZ88" s="846"/>
      <c r="BA88" s="846"/>
      <c r="BB88" s="846"/>
      <c r="BC88" s="846"/>
      <c r="BD88" s="847"/>
      <c r="BE88" s="218"/>
      <c r="BF88" s="218"/>
      <c r="BG88" s="218"/>
      <c r="BH88" s="218"/>
      <c r="BI88" s="218"/>
      <c r="BJ88" s="218"/>
      <c r="BK88" s="218"/>
      <c r="BL88" s="218"/>
      <c r="BM88" s="218"/>
      <c r="BN88" s="218"/>
      <c r="BO88" s="218"/>
      <c r="BP88" s="218"/>
      <c r="BQ88" s="215">
        <v>82</v>
      </c>
      <c r="BR88" s="220"/>
      <c r="BS88" s="856"/>
      <c r="BT88" s="857"/>
      <c r="BU88" s="857"/>
      <c r="BV88" s="857"/>
      <c r="BW88" s="857"/>
      <c r="BX88" s="857"/>
      <c r="BY88" s="857"/>
      <c r="BZ88" s="857"/>
      <c r="CA88" s="857"/>
      <c r="CB88" s="857"/>
      <c r="CC88" s="857"/>
      <c r="CD88" s="857"/>
      <c r="CE88" s="857"/>
      <c r="CF88" s="857"/>
      <c r="CG88" s="862"/>
      <c r="CH88" s="859"/>
      <c r="CI88" s="860"/>
      <c r="CJ88" s="860"/>
      <c r="CK88" s="860"/>
      <c r="CL88" s="861"/>
      <c r="CM88" s="859"/>
      <c r="CN88" s="860"/>
      <c r="CO88" s="860"/>
      <c r="CP88" s="860"/>
      <c r="CQ88" s="861"/>
      <c r="CR88" s="859"/>
      <c r="CS88" s="860"/>
      <c r="CT88" s="860"/>
      <c r="CU88" s="860"/>
      <c r="CV88" s="861"/>
      <c r="CW88" s="859"/>
      <c r="CX88" s="860"/>
      <c r="CY88" s="860"/>
      <c r="CZ88" s="860"/>
      <c r="DA88" s="861"/>
      <c r="DB88" s="859"/>
      <c r="DC88" s="860"/>
      <c r="DD88" s="860"/>
      <c r="DE88" s="860"/>
      <c r="DF88" s="861"/>
      <c r="DG88" s="859"/>
      <c r="DH88" s="860"/>
      <c r="DI88" s="860"/>
      <c r="DJ88" s="860"/>
      <c r="DK88" s="861"/>
      <c r="DL88" s="859"/>
      <c r="DM88" s="860"/>
      <c r="DN88" s="860"/>
      <c r="DO88" s="860"/>
      <c r="DP88" s="861"/>
      <c r="DQ88" s="859"/>
      <c r="DR88" s="860"/>
      <c r="DS88" s="860"/>
      <c r="DT88" s="860"/>
      <c r="DU88" s="861"/>
      <c r="DV88" s="856"/>
      <c r="DW88" s="857"/>
      <c r="DX88" s="857"/>
      <c r="DY88" s="857"/>
      <c r="DZ88" s="858"/>
      <c r="EA88" s="208"/>
    </row>
    <row r="89" spans="1:131" ht="26.25" hidden="1" customHeight="1" x14ac:dyDescent="0.15">
      <c r="A89" s="222"/>
      <c r="B89" s="223"/>
      <c r="C89" s="223"/>
      <c r="D89" s="223"/>
      <c r="E89" s="223"/>
      <c r="F89" s="223"/>
      <c r="G89" s="223"/>
      <c r="H89" s="223"/>
      <c r="I89" s="223"/>
      <c r="J89" s="223"/>
      <c r="K89" s="223"/>
      <c r="L89" s="223"/>
      <c r="M89" s="223"/>
      <c r="N89" s="223"/>
      <c r="O89" s="223"/>
      <c r="P89" s="223"/>
      <c r="Q89" s="224"/>
      <c r="R89" s="224"/>
      <c r="S89" s="224"/>
      <c r="T89" s="224"/>
      <c r="U89" s="224"/>
      <c r="V89" s="224"/>
      <c r="W89" s="224"/>
      <c r="X89" s="224"/>
      <c r="Y89" s="224"/>
      <c r="Z89" s="224"/>
      <c r="AA89" s="224"/>
      <c r="AB89" s="224"/>
      <c r="AC89" s="224"/>
      <c r="AD89" s="224"/>
      <c r="AE89" s="224"/>
      <c r="AF89" s="224"/>
      <c r="AG89" s="224"/>
      <c r="AH89" s="224"/>
      <c r="AI89" s="224"/>
      <c r="AJ89" s="224"/>
      <c r="AK89" s="224"/>
      <c r="AL89" s="224"/>
      <c r="AM89" s="224"/>
      <c r="AN89" s="224"/>
      <c r="AO89" s="224"/>
      <c r="AP89" s="224"/>
      <c r="AQ89" s="224"/>
      <c r="AR89" s="224"/>
      <c r="AS89" s="224"/>
      <c r="AT89" s="224"/>
      <c r="AU89" s="224"/>
      <c r="AV89" s="224"/>
      <c r="AW89" s="224"/>
      <c r="AX89" s="224"/>
      <c r="AY89" s="224"/>
      <c r="AZ89" s="225"/>
      <c r="BA89" s="225"/>
      <c r="BB89" s="225"/>
      <c r="BC89" s="225"/>
      <c r="BD89" s="225"/>
      <c r="BE89" s="218"/>
      <c r="BF89" s="218"/>
      <c r="BG89" s="218"/>
      <c r="BH89" s="218"/>
      <c r="BI89" s="218"/>
      <c r="BJ89" s="218"/>
      <c r="BK89" s="218"/>
      <c r="BL89" s="218"/>
      <c r="BM89" s="218"/>
      <c r="BN89" s="218"/>
      <c r="BO89" s="218"/>
      <c r="BP89" s="218"/>
      <c r="BQ89" s="215">
        <v>83</v>
      </c>
      <c r="BR89" s="220"/>
      <c r="BS89" s="856"/>
      <c r="BT89" s="857"/>
      <c r="BU89" s="857"/>
      <c r="BV89" s="857"/>
      <c r="BW89" s="857"/>
      <c r="BX89" s="857"/>
      <c r="BY89" s="857"/>
      <c r="BZ89" s="857"/>
      <c r="CA89" s="857"/>
      <c r="CB89" s="857"/>
      <c r="CC89" s="857"/>
      <c r="CD89" s="857"/>
      <c r="CE89" s="857"/>
      <c r="CF89" s="857"/>
      <c r="CG89" s="862"/>
      <c r="CH89" s="859"/>
      <c r="CI89" s="860"/>
      <c r="CJ89" s="860"/>
      <c r="CK89" s="860"/>
      <c r="CL89" s="861"/>
      <c r="CM89" s="859"/>
      <c r="CN89" s="860"/>
      <c r="CO89" s="860"/>
      <c r="CP89" s="860"/>
      <c r="CQ89" s="861"/>
      <c r="CR89" s="859"/>
      <c r="CS89" s="860"/>
      <c r="CT89" s="860"/>
      <c r="CU89" s="860"/>
      <c r="CV89" s="861"/>
      <c r="CW89" s="859"/>
      <c r="CX89" s="860"/>
      <c r="CY89" s="860"/>
      <c r="CZ89" s="860"/>
      <c r="DA89" s="861"/>
      <c r="DB89" s="859"/>
      <c r="DC89" s="860"/>
      <c r="DD89" s="860"/>
      <c r="DE89" s="860"/>
      <c r="DF89" s="861"/>
      <c r="DG89" s="859"/>
      <c r="DH89" s="860"/>
      <c r="DI89" s="860"/>
      <c r="DJ89" s="860"/>
      <c r="DK89" s="861"/>
      <c r="DL89" s="859"/>
      <c r="DM89" s="860"/>
      <c r="DN89" s="860"/>
      <c r="DO89" s="860"/>
      <c r="DP89" s="861"/>
      <c r="DQ89" s="859"/>
      <c r="DR89" s="860"/>
      <c r="DS89" s="860"/>
      <c r="DT89" s="860"/>
      <c r="DU89" s="861"/>
      <c r="DV89" s="856"/>
      <c r="DW89" s="857"/>
      <c r="DX89" s="857"/>
      <c r="DY89" s="857"/>
      <c r="DZ89" s="858"/>
      <c r="EA89" s="208"/>
    </row>
    <row r="90" spans="1:131" ht="26.25" hidden="1" customHeight="1" x14ac:dyDescent="0.15">
      <c r="A90" s="222"/>
      <c r="B90" s="223"/>
      <c r="C90" s="223"/>
      <c r="D90" s="223"/>
      <c r="E90" s="223"/>
      <c r="F90" s="223"/>
      <c r="G90" s="223"/>
      <c r="H90" s="223"/>
      <c r="I90" s="223"/>
      <c r="J90" s="223"/>
      <c r="K90" s="223"/>
      <c r="L90" s="223"/>
      <c r="M90" s="223"/>
      <c r="N90" s="223"/>
      <c r="O90" s="223"/>
      <c r="P90" s="223"/>
      <c r="Q90" s="224"/>
      <c r="R90" s="224"/>
      <c r="S90" s="224"/>
      <c r="T90" s="224"/>
      <c r="U90" s="224"/>
      <c r="V90" s="224"/>
      <c r="W90" s="224"/>
      <c r="X90" s="224"/>
      <c r="Y90" s="224"/>
      <c r="Z90" s="224"/>
      <c r="AA90" s="224"/>
      <c r="AB90" s="224"/>
      <c r="AC90" s="224"/>
      <c r="AD90" s="224"/>
      <c r="AE90" s="224"/>
      <c r="AF90" s="224"/>
      <c r="AG90" s="224"/>
      <c r="AH90" s="224"/>
      <c r="AI90" s="224"/>
      <c r="AJ90" s="224"/>
      <c r="AK90" s="224"/>
      <c r="AL90" s="224"/>
      <c r="AM90" s="224"/>
      <c r="AN90" s="224"/>
      <c r="AO90" s="224"/>
      <c r="AP90" s="224"/>
      <c r="AQ90" s="224"/>
      <c r="AR90" s="224"/>
      <c r="AS90" s="224"/>
      <c r="AT90" s="224"/>
      <c r="AU90" s="224"/>
      <c r="AV90" s="224"/>
      <c r="AW90" s="224"/>
      <c r="AX90" s="224"/>
      <c r="AY90" s="224"/>
      <c r="AZ90" s="225"/>
      <c r="BA90" s="225"/>
      <c r="BB90" s="225"/>
      <c r="BC90" s="225"/>
      <c r="BD90" s="225"/>
      <c r="BE90" s="218"/>
      <c r="BF90" s="218"/>
      <c r="BG90" s="218"/>
      <c r="BH90" s="218"/>
      <c r="BI90" s="218"/>
      <c r="BJ90" s="218"/>
      <c r="BK90" s="218"/>
      <c r="BL90" s="218"/>
      <c r="BM90" s="218"/>
      <c r="BN90" s="218"/>
      <c r="BO90" s="218"/>
      <c r="BP90" s="218"/>
      <c r="BQ90" s="215">
        <v>84</v>
      </c>
      <c r="BR90" s="220"/>
      <c r="BS90" s="856"/>
      <c r="BT90" s="857"/>
      <c r="BU90" s="857"/>
      <c r="BV90" s="857"/>
      <c r="BW90" s="857"/>
      <c r="BX90" s="857"/>
      <c r="BY90" s="857"/>
      <c r="BZ90" s="857"/>
      <c r="CA90" s="857"/>
      <c r="CB90" s="857"/>
      <c r="CC90" s="857"/>
      <c r="CD90" s="857"/>
      <c r="CE90" s="857"/>
      <c r="CF90" s="857"/>
      <c r="CG90" s="862"/>
      <c r="CH90" s="859"/>
      <c r="CI90" s="860"/>
      <c r="CJ90" s="860"/>
      <c r="CK90" s="860"/>
      <c r="CL90" s="861"/>
      <c r="CM90" s="859"/>
      <c r="CN90" s="860"/>
      <c r="CO90" s="860"/>
      <c r="CP90" s="860"/>
      <c r="CQ90" s="861"/>
      <c r="CR90" s="859"/>
      <c r="CS90" s="860"/>
      <c r="CT90" s="860"/>
      <c r="CU90" s="860"/>
      <c r="CV90" s="861"/>
      <c r="CW90" s="859"/>
      <c r="CX90" s="860"/>
      <c r="CY90" s="860"/>
      <c r="CZ90" s="860"/>
      <c r="DA90" s="861"/>
      <c r="DB90" s="859"/>
      <c r="DC90" s="860"/>
      <c r="DD90" s="860"/>
      <c r="DE90" s="860"/>
      <c r="DF90" s="861"/>
      <c r="DG90" s="859"/>
      <c r="DH90" s="860"/>
      <c r="DI90" s="860"/>
      <c r="DJ90" s="860"/>
      <c r="DK90" s="861"/>
      <c r="DL90" s="859"/>
      <c r="DM90" s="860"/>
      <c r="DN90" s="860"/>
      <c r="DO90" s="860"/>
      <c r="DP90" s="861"/>
      <c r="DQ90" s="859"/>
      <c r="DR90" s="860"/>
      <c r="DS90" s="860"/>
      <c r="DT90" s="860"/>
      <c r="DU90" s="861"/>
      <c r="DV90" s="856"/>
      <c r="DW90" s="857"/>
      <c r="DX90" s="857"/>
      <c r="DY90" s="857"/>
      <c r="DZ90" s="858"/>
      <c r="EA90" s="208"/>
    </row>
    <row r="91" spans="1:131" ht="26.25" hidden="1" customHeight="1" x14ac:dyDescent="0.15">
      <c r="A91" s="222"/>
      <c r="B91" s="223"/>
      <c r="C91" s="223"/>
      <c r="D91" s="223"/>
      <c r="E91" s="223"/>
      <c r="F91" s="223"/>
      <c r="G91" s="223"/>
      <c r="H91" s="223"/>
      <c r="I91" s="223"/>
      <c r="J91" s="223"/>
      <c r="K91" s="223"/>
      <c r="L91" s="223"/>
      <c r="M91" s="223"/>
      <c r="N91" s="223"/>
      <c r="O91" s="223"/>
      <c r="P91" s="223"/>
      <c r="Q91" s="224"/>
      <c r="R91" s="224"/>
      <c r="S91" s="224"/>
      <c r="T91" s="224"/>
      <c r="U91" s="224"/>
      <c r="V91" s="224"/>
      <c r="W91" s="224"/>
      <c r="X91" s="224"/>
      <c r="Y91" s="224"/>
      <c r="Z91" s="224"/>
      <c r="AA91" s="224"/>
      <c r="AB91" s="224"/>
      <c r="AC91" s="224"/>
      <c r="AD91" s="224"/>
      <c r="AE91" s="224"/>
      <c r="AF91" s="224"/>
      <c r="AG91" s="224"/>
      <c r="AH91" s="224"/>
      <c r="AI91" s="224"/>
      <c r="AJ91" s="224"/>
      <c r="AK91" s="224"/>
      <c r="AL91" s="224"/>
      <c r="AM91" s="224"/>
      <c r="AN91" s="224"/>
      <c r="AO91" s="224"/>
      <c r="AP91" s="224"/>
      <c r="AQ91" s="224"/>
      <c r="AR91" s="224"/>
      <c r="AS91" s="224"/>
      <c r="AT91" s="224"/>
      <c r="AU91" s="224"/>
      <c r="AV91" s="224"/>
      <c r="AW91" s="224"/>
      <c r="AX91" s="224"/>
      <c r="AY91" s="224"/>
      <c r="AZ91" s="225"/>
      <c r="BA91" s="225"/>
      <c r="BB91" s="225"/>
      <c r="BC91" s="225"/>
      <c r="BD91" s="225"/>
      <c r="BE91" s="218"/>
      <c r="BF91" s="218"/>
      <c r="BG91" s="218"/>
      <c r="BH91" s="218"/>
      <c r="BI91" s="218"/>
      <c r="BJ91" s="218"/>
      <c r="BK91" s="218"/>
      <c r="BL91" s="218"/>
      <c r="BM91" s="218"/>
      <c r="BN91" s="218"/>
      <c r="BO91" s="218"/>
      <c r="BP91" s="218"/>
      <c r="BQ91" s="215">
        <v>85</v>
      </c>
      <c r="BR91" s="220"/>
      <c r="BS91" s="856"/>
      <c r="BT91" s="857"/>
      <c r="BU91" s="857"/>
      <c r="BV91" s="857"/>
      <c r="BW91" s="857"/>
      <c r="BX91" s="857"/>
      <c r="BY91" s="857"/>
      <c r="BZ91" s="857"/>
      <c r="CA91" s="857"/>
      <c r="CB91" s="857"/>
      <c r="CC91" s="857"/>
      <c r="CD91" s="857"/>
      <c r="CE91" s="857"/>
      <c r="CF91" s="857"/>
      <c r="CG91" s="862"/>
      <c r="CH91" s="859"/>
      <c r="CI91" s="860"/>
      <c r="CJ91" s="860"/>
      <c r="CK91" s="860"/>
      <c r="CL91" s="861"/>
      <c r="CM91" s="859"/>
      <c r="CN91" s="860"/>
      <c r="CO91" s="860"/>
      <c r="CP91" s="860"/>
      <c r="CQ91" s="861"/>
      <c r="CR91" s="859"/>
      <c r="CS91" s="860"/>
      <c r="CT91" s="860"/>
      <c r="CU91" s="860"/>
      <c r="CV91" s="861"/>
      <c r="CW91" s="859"/>
      <c r="CX91" s="860"/>
      <c r="CY91" s="860"/>
      <c r="CZ91" s="860"/>
      <c r="DA91" s="861"/>
      <c r="DB91" s="859"/>
      <c r="DC91" s="860"/>
      <c r="DD91" s="860"/>
      <c r="DE91" s="860"/>
      <c r="DF91" s="861"/>
      <c r="DG91" s="859"/>
      <c r="DH91" s="860"/>
      <c r="DI91" s="860"/>
      <c r="DJ91" s="860"/>
      <c r="DK91" s="861"/>
      <c r="DL91" s="859"/>
      <c r="DM91" s="860"/>
      <c r="DN91" s="860"/>
      <c r="DO91" s="860"/>
      <c r="DP91" s="861"/>
      <c r="DQ91" s="859"/>
      <c r="DR91" s="860"/>
      <c r="DS91" s="860"/>
      <c r="DT91" s="860"/>
      <c r="DU91" s="861"/>
      <c r="DV91" s="856"/>
      <c r="DW91" s="857"/>
      <c r="DX91" s="857"/>
      <c r="DY91" s="857"/>
      <c r="DZ91" s="858"/>
      <c r="EA91" s="208"/>
    </row>
    <row r="92" spans="1:131" ht="26.25" hidden="1" customHeight="1" x14ac:dyDescent="0.15">
      <c r="A92" s="222"/>
      <c r="B92" s="223"/>
      <c r="C92" s="223"/>
      <c r="D92" s="223"/>
      <c r="E92" s="223"/>
      <c r="F92" s="223"/>
      <c r="G92" s="223"/>
      <c r="H92" s="223"/>
      <c r="I92" s="223"/>
      <c r="J92" s="223"/>
      <c r="K92" s="223"/>
      <c r="L92" s="223"/>
      <c r="M92" s="223"/>
      <c r="N92" s="223"/>
      <c r="O92" s="223"/>
      <c r="P92" s="223"/>
      <c r="Q92" s="224"/>
      <c r="R92" s="224"/>
      <c r="S92" s="224"/>
      <c r="T92" s="224"/>
      <c r="U92" s="224"/>
      <c r="V92" s="224"/>
      <c r="W92" s="224"/>
      <c r="X92" s="224"/>
      <c r="Y92" s="224"/>
      <c r="Z92" s="224"/>
      <c r="AA92" s="224"/>
      <c r="AB92" s="224"/>
      <c r="AC92" s="224"/>
      <c r="AD92" s="224"/>
      <c r="AE92" s="224"/>
      <c r="AF92" s="224"/>
      <c r="AG92" s="224"/>
      <c r="AH92" s="224"/>
      <c r="AI92" s="224"/>
      <c r="AJ92" s="224"/>
      <c r="AK92" s="224"/>
      <c r="AL92" s="224"/>
      <c r="AM92" s="224"/>
      <c r="AN92" s="224"/>
      <c r="AO92" s="224"/>
      <c r="AP92" s="224"/>
      <c r="AQ92" s="224"/>
      <c r="AR92" s="224"/>
      <c r="AS92" s="224"/>
      <c r="AT92" s="224"/>
      <c r="AU92" s="224"/>
      <c r="AV92" s="224"/>
      <c r="AW92" s="224"/>
      <c r="AX92" s="224"/>
      <c r="AY92" s="224"/>
      <c r="AZ92" s="225"/>
      <c r="BA92" s="225"/>
      <c r="BB92" s="225"/>
      <c r="BC92" s="225"/>
      <c r="BD92" s="225"/>
      <c r="BE92" s="218"/>
      <c r="BF92" s="218"/>
      <c r="BG92" s="218"/>
      <c r="BH92" s="218"/>
      <c r="BI92" s="218"/>
      <c r="BJ92" s="218"/>
      <c r="BK92" s="218"/>
      <c r="BL92" s="218"/>
      <c r="BM92" s="218"/>
      <c r="BN92" s="218"/>
      <c r="BO92" s="218"/>
      <c r="BP92" s="218"/>
      <c r="BQ92" s="215">
        <v>86</v>
      </c>
      <c r="BR92" s="220"/>
      <c r="BS92" s="856"/>
      <c r="BT92" s="857"/>
      <c r="BU92" s="857"/>
      <c r="BV92" s="857"/>
      <c r="BW92" s="857"/>
      <c r="BX92" s="857"/>
      <c r="BY92" s="857"/>
      <c r="BZ92" s="857"/>
      <c r="CA92" s="857"/>
      <c r="CB92" s="857"/>
      <c r="CC92" s="857"/>
      <c r="CD92" s="857"/>
      <c r="CE92" s="857"/>
      <c r="CF92" s="857"/>
      <c r="CG92" s="862"/>
      <c r="CH92" s="859"/>
      <c r="CI92" s="860"/>
      <c r="CJ92" s="860"/>
      <c r="CK92" s="860"/>
      <c r="CL92" s="861"/>
      <c r="CM92" s="859"/>
      <c r="CN92" s="860"/>
      <c r="CO92" s="860"/>
      <c r="CP92" s="860"/>
      <c r="CQ92" s="861"/>
      <c r="CR92" s="859"/>
      <c r="CS92" s="860"/>
      <c r="CT92" s="860"/>
      <c r="CU92" s="860"/>
      <c r="CV92" s="861"/>
      <c r="CW92" s="859"/>
      <c r="CX92" s="860"/>
      <c r="CY92" s="860"/>
      <c r="CZ92" s="860"/>
      <c r="DA92" s="861"/>
      <c r="DB92" s="859"/>
      <c r="DC92" s="860"/>
      <c r="DD92" s="860"/>
      <c r="DE92" s="860"/>
      <c r="DF92" s="861"/>
      <c r="DG92" s="859"/>
      <c r="DH92" s="860"/>
      <c r="DI92" s="860"/>
      <c r="DJ92" s="860"/>
      <c r="DK92" s="861"/>
      <c r="DL92" s="859"/>
      <c r="DM92" s="860"/>
      <c r="DN92" s="860"/>
      <c r="DO92" s="860"/>
      <c r="DP92" s="861"/>
      <c r="DQ92" s="859"/>
      <c r="DR92" s="860"/>
      <c r="DS92" s="860"/>
      <c r="DT92" s="860"/>
      <c r="DU92" s="861"/>
      <c r="DV92" s="856"/>
      <c r="DW92" s="857"/>
      <c r="DX92" s="857"/>
      <c r="DY92" s="857"/>
      <c r="DZ92" s="858"/>
      <c r="EA92" s="208"/>
    </row>
    <row r="93" spans="1:131" ht="26.25" hidden="1" customHeight="1" x14ac:dyDescent="0.15">
      <c r="A93" s="222"/>
      <c r="B93" s="223"/>
      <c r="C93" s="223"/>
      <c r="D93" s="223"/>
      <c r="E93" s="223"/>
      <c r="F93" s="223"/>
      <c r="G93" s="223"/>
      <c r="H93" s="223"/>
      <c r="I93" s="223"/>
      <c r="J93" s="223"/>
      <c r="K93" s="223"/>
      <c r="L93" s="223"/>
      <c r="M93" s="223"/>
      <c r="N93" s="223"/>
      <c r="O93" s="223"/>
      <c r="P93" s="223"/>
      <c r="Q93" s="224"/>
      <c r="R93" s="224"/>
      <c r="S93" s="224"/>
      <c r="T93" s="224"/>
      <c r="U93" s="224"/>
      <c r="V93" s="224"/>
      <c r="W93" s="224"/>
      <c r="X93" s="224"/>
      <c r="Y93" s="224"/>
      <c r="Z93" s="224"/>
      <c r="AA93" s="224"/>
      <c r="AB93" s="224"/>
      <c r="AC93" s="224"/>
      <c r="AD93" s="224"/>
      <c r="AE93" s="224"/>
      <c r="AF93" s="224"/>
      <c r="AG93" s="224"/>
      <c r="AH93" s="224"/>
      <c r="AI93" s="224"/>
      <c r="AJ93" s="224"/>
      <c r="AK93" s="224"/>
      <c r="AL93" s="224"/>
      <c r="AM93" s="224"/>
      <c r="AN93" s="224"/>
      <c r="AO93" s="224"/>
      <c r="AP93" s="224"/>
      <c r="AQ93" s="224"/>
      <c r="AR93" s="224"/>
      <c r="AS93" s="224"/>
      <c r="AT93" s="224"/>
      <c r="AU93" s="224"/>
      <c r="AV93" s="224"/>
      <c r="AW93" s="224"/>
      <c r="AX93" s="224"/>
      <c r="AY93" s="224"/>
      <c r="AZ93" s="225"/>
      <c r="BA93" s="225"/>
      <c r="BB93" s="225"/>
      <c r="BC93" s="225"/>
      <c r="BD93" s="225"/>
      <c r="BE93" s="218"/>
      <c r="BF93" s="218"/>
      <c r="BG93" s="218"/>
      <c r="BH93" s="218"/>
      <c r="BI93" s="218"/>
      <c r="BJ93" s="218"/>
      <c r="BK93" s="218"/>
      <c r="BL93" s="218"/>
      <c r="BM93" s="218"/>
      <c r="BN93" s="218"/>
      <c r="BO93" s="218"/>
      <c r="BP93" s="218"/>
      <c r="BQ93" s="215">
        <v>87</v>
      </c>
      <c r="BR93" s="220"/>
      <c r="BS93" s="856"/>
      <c r="BT93" s="857"/>
      <c r="BU93" s="857"/>
      <c r="BV93" s="857"/>
      <c r="BW93" s="857"/>
      <c r="BX93" s="857"/>
      <c r="BY93" s="857"/>
      <c r="BZ93" s="857"/>
      <c r="CA93" s="857"/>
      <c r="CB93" s="857"/>
      <c r="CC93" s="857"/>
      <c r="CD93" s="857"/>
      <c r="CE93" s="857"/>
      <c r="CF93" s="857"/>
      <c r="CG93" s="862"/>
      <c r="CH93" s="859"/>
      <c r="CI93" s="860"/>
      <c r="CJ93" s="860"/>
      <c r="CK93" s="860"/>
      <c r="CL93" s="861"/>
      <c r="CM93" s="859"/>
      <c r="CN93" s="860"/>
      <c r="CO93" s="860"/>
      <c r="CP93" s="860"/>
      <c r="CQ93" s="861"/>
      <c r="CR93" s="859"/>
      <c r="CS93" s="860"/>
      <c r="CT93" s="860"/>
      <c r="CU93" s="860"/>
      <c r="CV93" s="861"/>
      <c r="CW93" s="859"/>
      <c r="CX93" s="860"/>
      <c r="CY93" s="860"/>
      <c r="CZ93" s="860"/>
      <c r="DA93" s="861"/>
      <c r="DB93" s="859"/>
      <c r="DC93" s="860"/>
      <c r="DD93" s="860"/>
      <c r="DE93" s="860"/>
      <c r="DF93" s="861"/>
      <c r="DG93" s="859"/>
      <c r="DH93" s="860"/>
      <c r="DI93" s="860"/>
      <c r="DJ93" s="860"/>
      <c r="DK93" s="861"/>
      <c r="DL93" s="859"/>
      <c r="DM93" s="860"/>
      <c r="DN93" s="860"/>
      <c r="DO93" s="860"/>
      <c r="DP93" s="861"/>
      <c r="DQ93" s="859"/>
      <c r="DR93" s="860"/>
      <c r="DS93" s="860"/>
      <c r="DT93" s="860"/>
      <c r="DU93" s="861"/>
      <c r="DV93" s="856"/>
      <c r="DW93" s="857"/>
      <c r="DX93" s="857"/>
      <c r="DY93" s="857"/>
      <c r="DZ93" s="858"/>
      <c r="EA93" s="208"/>
    </row>
    <row r="94" spans="1:131" ht="26.25" hidden="1" customHeight="1" x14ac:dyDescent="0.15">
      <c r="A94" s="222"/>
      <c r="B94" s="223"/>
      <c r="C94" s="223"/>
      <c r="D94" s="223"/>
      <c r="E94" s="223"/>
      <c r="F94" s="223"/>
      <c r="G94" s="223"/>
      <c r="H94" s="223"/>
      <c r="I94" s="223"/>
      <c r="J94" s="223"/>
      <c r="K94" s="223"/>
      <c r="L94" s="223"/>
      <c r="M94" s="223"/>
      <c r="N94" s="223"/>
      <c r="O94" s="223"/>
      <c r="P94" s="223"/>
      <c r="Q94" s="224"/>
      <c r="R94" s="224"/>
      <c r="S94" s="224"/>
      <c r="T94" s="224"/>
      <c r="U94" s="224"/>
      <c r="V94" s="224"/>
      <c r="W94" s="224"/>
      <c r="X94" s="224"/>
      <c r="Y94" s="224"/>
      <c r="Z94" s="224"/>
      <c r="AA94" s="224"/>
      <c r="AB94" s="224"/>
      <c r="AC94" s="224"/>
      <c r="AD94" s="224"/>
      <c r="AE94" s="224"/>
      <c r="AF94" s="224"/>
      <c r="AG94" s="224"/>
      <c r="AH94" s="224"/>
      <c r="AI94" s="224"/>
      <c r="AJ94" s="224"/>
      <c r="AK94" s="224"/>
      <c r="AL94" s="224"/>
      <c r="AM94" s="224"/>
      <c r="AN94" s="224"/>
      <c r="AO94" s="224"/>
      <c r="AP94" s="224"/>
      <c r="AQ94" s="224"/>
      <c r="AR94" s="224"/>
      <c r="AS94" s="224"/>
      <c r="AT94" s="224"/>
      <c r="AU94" s="224"/>
      <c r="AV94" s="224"/>
      <c r="AW94" s="224"/>
      <c r="AX94" s="224"/>
      <c r="AY94" s="224"/>
      <c r="AZ94" s="225"/>
      <c r="BA94" s="225"/>
      <c r="BB94" s="225"/>
      <c r="BC94" s="225"/>
      <c r="BD94" s="225"/>
      <c r="BE94" s="218"/>
      <c r="BF94" s="218"/>
      <c r="BG94" s="218"/>
      <c r="BH94" s="218"/>
      <c r="BI94" s="218"/>
      <c r="BJ94" s="218"/>
      <c r="BK94" s="218"/>
      <c r="BL94" s="218"/>
      <c r="BM94" s="218"/>
      <c r="BN94" s="218"/>
      <c r="BO94" s="218"/>
      <c r="BP94" s="218"/>
      <c r="BQ94" s="215">
        <v>88</v>
      </c>
      <c r="BR94" s="220"/>
      <c r="BS94" s="856"/>
      <c r="BT94" s="857"/>
      <c r="BU94" s="857"/>
      <c r="BV94" s="857"/>
      <c r="BW94" s="857"/>
      <c r="BX94" s="857"/>
      <c r="BY94" s="857"/>
      <c r="BZ94" s="857"/>
      <c r="CA94" s="857"/>
      <c r="CB94" s="857"/>
      <c r="CC94" s="857"/>
      <c r="CD94" s="857"/>
      <c r="CE94" s="857"/>
      <c r="CF94" s="857"/>
      <c r="CG94" s="862"/>
      <c r="CH94" s="859"/>
      <c r="CI94" s="860"/>
      <c r="CJ94" s="860"/>
      <c r="CK94" s="860"/>
      <c r="CL94" s="861"/>
      <c r="CM94" s="859"/>
      <c r="CN94" s="860"/>
      <c r="CO94" s="860"/>
      <c r="CP94" s="860"/>
      <c r="CQ94" s="861"/>
      <c r="CR94" s="859"/>
      <c r="CS94" s="860"/>
      <c r="CT94" s="860"/>
      <c r="CU94" s="860"/>
      <c r="CV94" s="861"/>
      <c r="CW94" s="859"/>
      <c r="CX94" s="860"/>
      <c r="CY94" s="860"/>
      <c r="CZ94" s="860"/>
      <c r="DA94" s="861"/>
      <c r="DB94" s="859"/>
      <c r="DC94" s="860"/>
      <c r="DD94" s="860"/>
      <c r="DE94" s="860"/>
      <c r="DF94" s="861"/>
      <c r="DG94" s="859"/>
      <c r="DH94" s="860"/>
      <c r="DI94" s="860"/>
      <c r="DJ94" s="860"/>
      <c r="DK94" s="861"/>
      <c r="DL94" s="859"/>
      <c r="DM94" s="860"/>
      <c r="DN94" s="860"/>
      <c r="DO94" s="860"/>
      <c r="DP94" s="861"/>
      <c r="DQ94" s="859"/>
      <c r="DR94" s="860"/>
      <c r="DS94" s="860"/>
      <c r="DT94" s="860"/>
      <c r="DU94" s="861"/>
      <c r="DV94" s="856"/>
      <c r="DW94" s="857"/>
      <c r="DX94" s="857"/>
      <c r="DY94" s="857"/>
      <c r="DZ94" s="858"/>
      <c r="EA94" s="208"/>
    </row>
    <row r="95" spans="1:131" ht="26.25" hidden="1" customHeight="1" x14ac:dyDescent="0.15">
      <c r="A95" s="222"/>
      <c r="B95" s="223"/>
      <c r="C95" s="223"/>
      <c r="D95" s="223"/>
      <c r="E95" s="223"/>
      <c r="F95" s="223"/>
      <c r="G95" s="223"/>
      <c r="H95" s="223"/>
      <c r="I95" s="223"/>
      <c r="J95" s="223"/>
      <c r="K95" s="223"/>
      <c r="L95" s="223"/>
      <c r="M95" s="223"/>
      <c r="N95" s="223"/>
      <c r="O95" s="223"/>
      <c r="P95" s="223"/>
      <c r="Q95" s="224"/>
      <c r="R95" s="224"/>
      <c r="S95" s="224"/>
      <c r="T95" s="224"/>
      <c r="U95" s="224"/>
      <c r="V95" s="224"/>
      <c r="W95" s="224"/>
      <c r="X95" s="224"/>
      <c r="Y95" s="224"/>
      <c r="Z95" s="224"/>
      <c r="AA95" s="224"/>
      <c r="AB95" s="224"/>
      <c r="AC95" s="224"/>
      <c r="AD95" s="224"/>
      <c r="AE95" s="224"/>
      <c r="AF95" s="224"/>
      <c r="AG95" s="224"/>
      <c r="AH95" s="224"/>
      <c r="AI95" s="224"/>
      <c r="AJ95" s="224"/>
      <c r="AK95" s="224"/>
      <c r="AL95" s="224"/>
      <c r="AM95" s="224"/>
      <c r="AN95" s="224"/>
      <c r="AO95" s="224"/>
      <c r="AP95" s="224"/>
      <c r="AQ95" s="224"/>
      <c r="AR95" s="224"/>
      <c r="AS95" s="224"/>
      <c r="AT95" s="224"/>
      <c r="AU95" s="224"/>
      <c r="AV95" s="224"/>
      <c r="AW95" s="224"/>
      <c r="AX95" s="224"/>
      <c r="AY95" s="224"/>
      <c r="AZ95" s="225"/>
      <c r="BA95" s="225"/>
      <c r="BB95" s="225"/>
      <c r="BC95" s="225"/>
      <c r="BD95" s="225"/>
      <c r="BE95" s="218"/>
      <c r="BF95" s="218"/>
      <c r="BG95" s="218"/>
      <c r="BH95" s="218"/>
      <c r="BI95" s="218"/>
      <c r="BJ95" s="218"/>
      <c r="BK95" s="218"/>
      <c r="BL95" s="218"/>
      <c r="BM95" s="218"/>
      <c r="BN95" s="218"/>
      <c r="BO95" s="218"/>
      <c r="BP95" s="218"/>
      <c r="BQ95" s="215">
        <v>89</v>
      </c>
      <c r="BR95" s="220"/>
      <c r="BS95" s="856"/>
      <c r="BT95" s="857"/>
      <c r="BU95" s="857"/>
      <c r="BV95" s="857"/>
      <c r="BW95" s="857"/>
      <c r="BX95" s="857"/>
      <c r="BY95" s="857"/>
      <c r="BZ95" s="857"/>
      <c r="CA95" s="857"/>
      <c r="CB95" s="857"/>
      <c r="CC95" s="857"/>
      <c r="CD95" s="857"/>
      <c r="CE95" s="857"/>
      <c r="CF95" s="857"/>
      <c r="CG95" s="862"/>
      <c r="CH95" s="859"/>
      <c r="CI95" s="860"/>
      <c r="CJ95" s="860"/>
      <c r="CK95" s="860"/>
      <c r="CL95" s="861"/>
      <c r="CM95" s="859"/>
      <c r="CN95" s="860"/>
      <c r="CO95" s="860"/>
      <c r="CP95" s="860"/>
      <c r="CQ95" s="861"/>
      <c r="CR95" s="859"/>
      <c r="CS95" s="860"/>
      <c r="CT95" s="860"/>
      <c r="CU95" s="860"/>
      <c r="CV95" s="861"/>
      <c r="CW95" s="859"/>
      <c r="CX95" s="860"/>
      <c r="CY95" s="860"/>
      <c r="CZ95" s="860"/>
      <c r="DA95" s="861"/>
      <c r="DB95" s="859"/>
      <c r="DC95" s="860"/>
      <c r="DD95" s="860"/>
      <c r="DE95" s="860"/>
      <c r="DF95" s="861"/>
      <c r="DG95" s="859"/>
      <c r="DH95" s="860"/>
      <c r="DI95" s="860"/>
      <c r="DJ95" s="860"/>
      <c r="DK95" s="861"/>
      <c r="DL95" s="859"/>
      <c r="DM95" s="860"/>
      <c r="DN95" s="860"/>
      <c r="DO95" s="860"/>
      <c r="DP95" s="861"/>
      <c r="DQ95" s="859"/>
      <c r="DR95" s="860"/>
      <c r="DS95" s="860"/>
      <c r="DT95" s="860"/>
      <c r="DU95" s="861"/>
      <c r="DV95" s="856"/>
      <c r="DW95" s="857"/>
      <c r="DX95" s="857"/>
      <c r="DY95" s="857"/>
      <c r="DZ95" s="858"/>
      <c r="EA95" s="208"/>
    </row>
    <row r="96" spans="1:131" ht="26.25" hidden="1" customHeight="1" x14ac:dyDescent="0.15">
      <c r="A96" s="222"/>
      <c r="B96" s="223"/>
      <c r="C96" s="223"/>
      <c r="D96" s="223"/>
      <c r="E96" s="223"/>
      <c r="F96" s="223"/>
      <c r="G96" s="223"/>
      <c r="H96" s="223"/>
      <c r="I96" s="223"/>
      <c r="J96" s="223"/>
      <c r="K96" s="223"/>
      <c r="L96" s="223"/>
      <c r="M96" s="223"/>
      <c r="N96" s="223"/>
      <c r="O96" s="223"/>
      <c r="P96" s="223"/>
      <c r="Q96" s="224"/>
      <c r="R96" s="224"/>
      <c r="S96" s="224"/>
      <c r="T96" s="224"/>
      <c r="U96" s="224"/>
      <c r="V96" s="224"/>
      <c r="W96" s="224"/>
      <c r="X96" s="224"/>
      <c r="Y96" s="224"/>
      <c r="Z96" s="224"/>
      <c r="AA96" s="224"/>
      <c r="AB96" s="224"/>
      <c r="AC96" s="224"/>
      <c r="AD96" s="224"/>
      <c r="AE96" s="224"/>
      <c r="AF96" s="224"/>
      <c r="AG96" s="224"/>
      <c r="AH96" s="224"/>
      <c r="AI96" s="224"/>
      <c r="AJ96" s="224"/>
      <c r="AK96" s="224"/>
      <c r="AL96" s="224"/>
      <c r="AM96" s="224"/>
      <c r="AN96" s="224"/>
      <c r="AO96" s="224"/>
      <c r="AP96" s="224"/>
      <c r="AQ96" s="224"/>
      <c r="AR96" s="224"/>
      <c r="AS96" s="224"/>
      <c r="AT96" s="224"/>
      <c r="AU96" s="224"/>
      <c r="AV96" s="224"/>
      <c r="AW96" s="224"/>
      <c r="AX96" s="224"/>
      <c r="AY96" s="224"/>
      <c r="AZ96" s="225"/>
      <c r="BA96" s="225"/>
      <c r="BB96" s="225"/>
      <c r="BC96" s="225"/>
      <c r="BD96" s="225"/>
      <c r="BE96" s="218"/>
      <c r="BF96" s="218"/>
      <c r="BG96" s="218"/>
      <c r="BH96" s="218"/>
      <c r="BI96" s="218"/>
      <c r="BJ96" s="218"/>
      <c r="BK96" s="218"/>
      <c r="BL96" s="218"/>
      <c r="BM96" s="218"/>
      <c r="BN96" s="218"/>
      <c r="BO96" s="218"/>
      <c r="BP96" s="218"/>
      <c r="BQ96" s="215">
        <v>90</v>
      </c>
      <c r="BR96" s="220"/>
      <c r="BS96" s="856"/>
      <c r="BT96" s="857"/>
      <c r="BU96" s="857"/>
      <c r="BV96" s="857"/>
      <c r="BW96" s="857"/>
      <c r="BX96" s="857"/>
      <c r="BY96" s="857"/>
      <c r="BZ96" s="857"/>
      <c r="CA96" s="857"/>
      <c r="CB96" s="857"/>
      <c r="CC96" s="857"/>
      <c r="CD96" s="857"/>
      <c r="CE96" s="857"/>
      <c r="CF96" s="857"/>
      <c r="CG96" s="862"/>
      <c r="CH96" s="859"/>
      <c r="CI96" s="860"/>
      <c r="CJ96" s="860"/>
      <c r="CK96" s="860"/>
      <c r="CL96" s="861"/>
      <c r="CM96" s="859"/>
      <c r="CN96" s="860"/>
      <c r="CO96" s="860"/>
      <c r="CP96" s="860"/>
      <c r="CQ96" s="861"/>
      <c r="CR96" s="859"/>
      <c r="CS96" s="860"/>
      <c r="CT96" s="860"/>
      <c r="CU96" s="860"/>
      <c r="CV96" s="861"/>
      <c r="CW96" s="859"/>
      <c r="CX96" s="860"/>
      <c r="CY96" s="860"/>
      <c r="CZ96" s="860"/>
      <c r="DA96" s="861"/>
      <c r="DB96" s="859"/>
      <c r="DC96" s="860"/>
      <c r="DD96" s="860"/>
      <c r="DE96" s="860"/>
      <c r="DF96" s="861"/>
      <c r="DG96" s="859"/>
      <c r="DH96" s="860"/>
      <c r="DI96" s="860"/>
      <c r="DJ96" s="860"/>
      <c r="DK96" s="861"/>
      <c r="DL96" s="859"/>
      <c r="DM96" s="860"/>
      <c r="DN96" s="860"/>
      <c r="DO96" s="860"/>
      <c r="DP96" s="861"/>
      <c r="DQ96" s="859"/>
      <c r="DR96" s="860"/>
      <c r="DS96" s="860"/>
      <c r="DT96" s="860"/>
      <c r="DU96" s="861"/>
      <c r="DV96" s="856"/>
      <c r="DW96" s="857"/>
      <c r="DX96" s="857"/>
      <c r="DY96" s="857"/>
      <c r="DZ96" s="858"/>
      <c r="EA96" s="208"/>
    </row>
    <row r="97" spans="1:131" ht="26.25" hidden="1" customHeight="1" x14ac:dyDescent="0.15">
      <c r="A97" s="222"/>
      <c r="B97" s="223"/>
      <c r="C97" s="223"/>
      <c r="D97" s="223"/>
      <c r="E97" s="223"/>
      <c r="F97" s="223"/>
      <c r="G97" s="223"/>
      <c r="H97" s="223"/>
      <c r="I97" s="223"/>
      <c r="J97" s="223"/>
      <c r="K97" s="223"/>
      <c r="L97" s="223"/>
      <c r="M97" s="223"/>
      <c r="N97" s="223"/>
      <c r="O97" s="223"/>
      <c r="P97" s="223"/>
      <c r="Q97" s="224"/>
      <c r="R97" s="224"/>
      <c r="S97" s="224"/>
      <c r="T97" s="224"/>
      <c r="U97" s="224"/>
      <c r="V97" s="224"/>
      <c r="W97" s="224"/>
      <c r="X97" s="224"/>
      <c r="Y97" s="224"/>
      <c r="Z97" s="224"/>
      <c r="AA97" s="224"/>
      <c r="AB97" s="224"/>
      <c r="AC97" s="224"/>
      <c r="AD97" s="224"/>
      <c r="AE97" s="224"/>
      <c r="AF97" s="224"/>
      <c r="AG97" s="224"/>
      <c r="AH97" s="224"/>
      <c r="AI97" s="224"/>
      <c r="AJ97" s="224"/>
      <c r="AK97" s="224"/>
      <c r="AL97" s="224"/>
      <c r="AM97" s="224"/>
      <c r="AN97" s="224"/>
      <c r="AO97" s="224"/>
      <c r="AP97" s="224"/>
      <c r="AQ97" s="224"/>
      <c r="AR97" s="224"/>
      <c r="AS97" s="224"/>
      <c r="AT97" s="224"/>
      <c r="AU97" s="224"/>
      <c r="AV97" s="224"/>
      <c r="AW97" s="224"/>
      <c r="AX97" s="224"/>
      <c r="AY97" s="224"/>
      <c r="AZ97" s="225"/>
      <c r="BA97" s="225"/>
      <c r="BB97" s="225"/>
      <c r="BC97" s="225"/>
      <c r="BD97" s="225"/>
      <c r="BE97" s="218"/>
      <c r="BF97" s="218"/>
      <c r="BG97" s="218"/>
      <c r="BH97" s="218"/>
      <c r="BI97" s="218"/>
      <c r="BJ97" s="218"/>
      <c r="BK97" s="218"/>
      <c r="BL97" s="218"/>
      <c r="BM97" s="218"/>
      <c r="BN97" s="218"/>
      <c r="BO97" s="218"/>
      <c r="BP97" s="218"/>
      <c r="BQ97" s="215">
        <v>91</v>
      </c>
      <c r="BR97" s="220"/>
      <c r="BS97" s="856"/>
      <c r="BT97" s="857"/>
      <c r="BU97" s="857"/>
      <c r="BV97" s="857"/>
      <c r="BW97" s="857"/>
      <c r="BX97" s="857"/>
      <c r="BY97" s="857"/>
      <c r="BZ97" s="857"/>
      <c r="CA97" s="857"/>
      <c r="CB97" s="857"/>
      <c r="CC97" s="857"/>
      <c r="CD97" s="857"/>
      <c r="CE97" s="857"/>
      <c r="CF97" s="857"/>
      <c r="CG97" s="862"/>
      <c r="CH97" s="859"/>
      <c r="CI97" s="860"/>
      <c r="CJ97" s="860"/>
      <c r="CK97" s="860"/>
      <c r="CL97" s="861"/>
      <c r="CM97" s="859"/>
      <c r="CN97" s="860"/>
      <c r="CO97" s="860"/>
      <c r="CP97" s="860"/>
      <c r="CQ97" s="861"/>
      <c r="CR97" s="859"/>
      <c r="CS97" s="860"/>
      <c r="CT97" s="860"/>
      <c r="CU97" s="860"/>
      <c r="CV97" s="861"/>
      <c r="CW97" s="859"/>
      <c r="CX97" s="860"/>
      <c r="CY97" s="860"/>
      <c r="CZ97" s="860"/>
      <c r="DA97" s="861"/>
      <c r="DB97" s="859"/>
      <c r="DC97" s="860"/>
      <c r="DD97" s="860"/>
      <c r="DE97" s="860"/>
      <c r="DF97" s="861"/>
      <c r="DG97" s="859"/>
      <c r="DH97" s="860"/>
      <c r="DI97" s="860"/>
      <c r="DJ97" s="860"/>
      <c r="DK97" s="861"/>
      <c r="DL97" s="859"/>
      <c r="DM97" s="860"/>
      <c r="DN97" s="860"/>
      <c r="DO97" s="860"/>
      <c r="DP97" s="861"/>
      <c r="DQ97" s="859"/>
      <c r="DR97" s="860"/>
      <c r="DS97" s="860"/>
      <c r="DT97" s="860"/>
      <c r="DU97" s="861"/>
      <c r="DV97" s="856"/>
      <c r="DW97" s="857"/>
      <c r="DX97" s="857"/>
      <c r="DY97" s="857"/>
      <c r="DZ97" s="858"/>
      <c r="EA97" s="208"/>
    </row>
    <row r="98" spans="1:131" ht="26.25" hidden="1" customHeight="1" x14ac:dyDescent="0.15">
      <c r="A98" s="222"/>
      <c r="B98" s="223"/>
      <c r="C98" s="223"/>
      <c r="D98" s="223"/>
      <c r="E98" s="223"/>
      <c r="F98" s="223"/>
      <c r="G98" s="223"/>
      <c r="H98" s="223"/>
      <c r="I98" s="223"/>
      <c r="J98" s="223"/>
      <c r="K98" s="223"/>
      <c r="L98" s="223"/>
      <c r="M98" s="223"/>
      <c r="N98" s="223"/>
      <c r="O98" s="223"/>
      <c r="P98" s="223"/>
      <c r="Q98" s="224"/>
      <c r="R98" s="224"/>
      <c r="S98" s="224"/>
      <c r="T98" s="224"/>
      <c r="U98" s="224"/>
      <c r="V98" s="224"/>
      <c r="W98" s="224"/>
      <c r="X98" s="224"/>
      <c r="Y98" s="224"/>
      <c r="Z98" s="224"/>
      <c r="AA98" s="224"/>
      <c r="AB98" s="224"/>
      <c r="AC98" s="224"/>
      <c r="AD98" s="224"/>
      <c r="AE98" s="224"/>
      <c r="AF98" s="224"/>
      <c r="AG98" s="224"/>
      <c r="AH98" s="224"/>
      <c r="AI98" s="224"/>
      <c r="AJ98" s="224"/>
      <c r="AK98" s="224"/>
      <c r="AL98" s="224"/>
      <c r="AM98" s="224"/>
      <c r="AN98" s="224"/>
      <c r="AO98" s="224"/>
      <c r="AP98" s="224"/>
      <c r="AQ98" s="224"/>
      <c r="AR98" s="224"/>
      <c r="AS98" s="224"/>
      <c r="AT98" s="224"/>
      <c r="AU98" s="224"/>
      <c r="AV98" s="224"/>
      <c r="AW98" s="224"/>
      <c r="AX98" s="224"/>
      <c r="AY98" s="224"/>
      <c r="AZ98" s="225"/>
      <c r="BA98" s="225"/>
      <c r="BB98" s="225"/>
      <c r="BC98" s="225"/>
      <c r="BD98" s="225"/>
      <c r="BE98" s="218"/>
      <c r="BF98" s="218"/>
      <c r="BG98" s="218"/>
      <c r="BH98" s="218"/>
      <c r="BI98" s="218"/>
      <c r="BJ98" s="218"/>
      <c r="BK98" s="218"/>
      <c r="BL98" s="218"/>
      <c r="BM98" s="218"/>
      <c r="BN98" s="218"/>
      <c r="BO98" s="218"/>
      <c r="BP98" s="218"/>
      <c r="BQ98" s="215">
        <v>92</v>
      </c>
      <c r="BR98" s="220"/>
      <c r="BS98" s="856"/>
      <c r="BT98" s="857"/>
      <c r="BU98" s="857"/>
      <c r="BV98" s="857"/>
      <c r="BW98" s="857"/>
      <c r="BX98" s="857"/>
      <c r="BY98" s="857"/>
      <c r="BZ98" s="857"/>
      <c r="CA98" s="857"/>
      <c r="CB98" s="857"/>
      <c r="CC98" s="857"/>
      <c r="CD98" s="857"/>
      <c r="CE98" s="857"/>
      <c r="CF98" s="857"/>
      <c r="CG98" s="862"/>
      <c r="CH98" s="859"/>
      <c r="CI98" s="860"/>
      <c r="CJ98" s="860"/>
      <c r="CK98" s="860"/>
      <c r="CL98" s="861"/>
      <c r="CM98" s="859"/>
      <c r="CN98" s="860"/>
      <c r="CO98" s="860"/>
      <c r="CP98" s="860"/>
      <c r="CQ98" s="861"/>
      <c r="CR98" s="859"/>
      <c r="CS98" s="860"/>
      <c r="CT98" s="860"/>
      <c r="CU98" s="860"/>
      <c r="CV98" s="861"/>
      <c r="CW98" s="859"/>
      <c r="CX98" s="860"/>
      <c r="CY98" s="860"/>
      <c r="CZ98" s="860"/>
      <c r="DA98" s="861"/>
      <c r="DB98" s="859"/>
      <c r="DC98" s="860"/>
      <c r="DD98" s="860"/>
      <c r="DE98" s="860"/>
      <c r="DF98" s="861"/>
      <c r="DG98" s="859"/>
      <c r="DH98" s="860"/>
      <c r="DI98" s="860"/>
      <c r="DJ98" s="860"/>
      <c r="DK98" s="861"/>
      <c r="DL98" s="859"/>
      <c r="DM98" s="860"/>
      <c r="DN98" s="860"/>
      <c r="DO98" s="860"/>
      <c r="DP98" s="861"/>
      <c r="DQ98" s="859"/>
      <c r="DR98" s="860"/>
      <c r="DS98" s="860"/>
      <c r="DT98" s="860"/>
      <c r="DU98" s="861"/>
      <c r="DV98" s="856"/>
      <c r="DW98" s="857"/>
      <c r="DX98" s="857"/>
      <c r="DY98" s="857"/>
      <c r="DZ98" s="858"/>
      <c r="EA98" s="208"/>
    </row>
    <row r="99" spans="1:131" ht="26.25" hidden="1" customHeight="1" x14ac:dyDescent="0.15">
      <c r="A99" s="222"/>
      <c r="B99" s="223"/>
      <c r="C99" s="223"/>
      <c r="D99" s="223"/>
      <c r="E99" s="223"/>
      <c r="F99" s="223"/>
      <c r="G99" s="223"/>
      <c r="H99" s="223"/>
      <c r="I99" s="223"/>
      <c r="J99" s="223"/>
      <c r="K99" s="223"/>
      <c r="L99" s="223"/>
      <c r="M99" s="223"/>
      <c r="N99" s="223"/>
      <c r="O99" s="223"/>
      <c r="P99" s="223"/>
      <c r="Q99" s="224"/>
      <c r="R99" s="224"/>
      <c r="S99" s="224"/>
      <c r="T99" s="224"/>
      <c r="U99" s="224"/>
      <c r="V99" s="224"/>
      <c r="W99" s="224"/>
      <c r="X99" s="224"/>
      <c r="Y99" s="224"/>
      <c r="Z99" s="224"/>
      <c r="AA99" s="224"/>
      <c r="AB99" s="224"/>
      <c r="AC99" s="224"/>
      <c r="AD99" s="224"/>
      <c r="AE99" s="224"/>
      <c r="AF99" s="224"/>
      <c r="AG99" s="224"/>
      <c r="AH99" s="224"/>
      <c r="AI99" s="224"/>
      <c r="AJ99" s="224"/>
      <c r="AK99" s="224"/>
      <c r="AL99" s="224"/>
      <c r="AM99" s="224"/>
      <c r="AN99" s="224"/>
      <c r="AO99" s="224"/>
      <c r="AP99" s="224"/>
      <c r="AQ99" s="224"/>
      <c r="AR99" s="224"/>
      <c r="AS99" s="224"/>
      <c r="AT99" s="224"/>
      <c r="AU99" s="224"/>
      <c r="AV99" s="224"/>
      <c r="AW99" s="224"/>
      <c r="AX99" s="224"/>
      <c r="AY99" s="224"/>
      <c r="AZ99" s="225"/>
      <c r="BA99" s="225"/>
      <c r="BB99" s="225"/>
      <c r="BC99" s="225"/>
      <c r="BD99" s="225"/>
      <c r="BE99" s="218"/>
      <c r="BF99" s="218"/>
      <c r="BG99" s="218"/>
      <c r="BH99" s="218"/>
      <c r="BI99" s="218"/>
      <c r="BJ99" s="218"/>
      <c r="BK99" s="218"/>
      <c r="BL99" s="218"/>
      <c r="BM99" s="218"/>
      <c r="BN99" s="218"/>
      <c r="BO99" s="218"/>
      <c r="BP99" s="218"/>
      <c r="BQ99" s="215">
        <v>93</v>
      </c>
      <c r="BR99" s="220"/>
      <c r="BS99" s="856"/>
      <c r="BT99" s="857"/>
      <c r="BU99" s="857"/>
      <c r="BV99" s="857"/>
      <c r="BW99" s="857"/>
      <c r="BX99" s="857"/>
      <c r="BY99" s="857"/>
      <c r="BZ99" s="857"/>
      <c r="CA99" s="857"/>
      <c r="CB99" s="857"/>
      <c r="CC99" s="857"/>
      <c r="CD99" s="857"/>
      <c r="CE99" s="857"/>
      <c r="CF99" s="857"/>
      <c r="CG99" s="862"/>
      <c r="CH99" s="859"/>
      <c r="CI99" s="860"/>
      <c r="CJ99" s="860"/>
      <c r="CK99" s="860"/>
      <c r="CL99" s="861"/>
      <c r="CM99" s="859"/>
      <c r="CN99" s="860"/>
      <c r="CO99" s="860"/>
      <c r="CP99" s="860"/>
      <c r="CQ99" s="861"/>
      <c r="CR99" s="859"/>
      <c r="CS99" s="860"/>
      <c r="CT99" s="860"/>
      <c r="CU99" s="860"/>
      <c r="CV99" s="861"/>
      <c r="CW99" s="859"/>
      <c r="CX99" s="860"/>
      <c r="CY99" s="860"/>
      <c r="CZ99" s="860"/>
      <c r="DA99" s="861"/>
      <c r="DB99" s="859"/>
      <c r="DC99" s="860"/>
      <c r="DD99" s="860"/>
      <c r="DE99" s="860"/>
      <c r="DF99" s="861"/>
      <c r="DG99" s="859"/>
      <c r="DH99" s="860"/>
      <c r="DI99" s="860"/>
      <c r="DJ99" s="860"/>
      <c r="DK99" s="861"/>
      <c r="DL99" s="859"/>
      <c r="DM99" s="860"/>
      <c r="DN99" s="860"/>
      <c r="DO99" s="860"/>
      <c r="DP99" s="861"/>
      <c r="DQ99" s="859"/>
      <c r="DR99" s="860"/>
      <c r="DS99" s="860"/>
      <c r="DT99" s="860"/>
      <c r="DU99" s="861"/>
      <c r="DV99" s="856"/>
      <c r="DW99" s="857"/>
      <c r="DX99" s="857"/>
      <c r="DY99" s="857"/>
      <c r="DZ99" s="858"/>
      <c r="EA99" s="208"/>
    </row>
    <row r="100" spans="1:131" ht="26.25" hidden="1" customHeight="1" x14ac:dyDescent="0.15">
      <c r="A100" s="222"/>
      <c r="B100" s="223"/>
      <c r="C100" s="223"/>
      <c r="D100" s="223"/>
      <c r="E100" s="223"/>
      <c r="F100" s="223"/>
      <c r="G100" s="223"/>
      <c r="H100" s="223"/>
      <c r="I100" s="223"/>
      <c r="J100" s="223"/>
      <c r="K100" s="223"/>
      <c r="L100" s="223"/>
      <c r="M100" s="223"/>
      <c r="N100" s="223"/>
      <c r="O100" s="223"/>
      <c r="P100" s="223"/>
      <c r="Q100" s="224"/>
      <c r="R100" s="224"/>
      <c r="S100" s="224"/>
      <c r="T100" s="224"/>
      <c r="U100" s="224"/>
      <c r="V100" s="224"/>
      <c r="W100" s="224"/>
      <c r="X100" s="224"/>
      <c r="Y100" s="224"/>
      <c r="Z100" s="224"/>
      <c r="AA100" s="224"/>
      <c r="AB100" s="224"/>
      <c r="AC100" s="224"/>
      <c r="AD100" s="224"/>
      <c r="AE100" s="224"/>
      <c r="AF100" s="224"/>
      <c r="AG100" s="224"/>
      <c r="AH100" s="224"/>
      <c r="AI100" s="224"/>
      <c r="AJ100" s="224"/>
      <c r="AK100" s="224"/>
      <c r="AL100" s="224"/>
      <c r="AM100" s="224"/>
      <c r="AN100" s="224"/>
      <c r="AO100" s="224"/>
      <c r="AP100" s="224"/>
      <c r="AQ100" s="224"/>
      <c r="AR100" s="224"/>
      <c r="AS100" s="224"/>
      <c r="AT100" s="224"/>
      <c r="AU100" s="224"/>
      <c r="AV100" s="224"/>
      <c r="AW100" s="224"/>
      <c r="AX100" s="224"/>
      <c r="AY100" s="224"/>
      <c r="AZ100" s="225"/>
      <c r="BA100" s="225"/>
      <c r="BB100" s="225"/>
      <c r="BC100" s="225"/>
      <c r="BD100" s="225"/>
      <c r="BE100" s="218"/>
      <c r="BF100" s="218"/>
      <c r="BG100" s="218"/>
      <c r="BH100" s="218"/>
      <c r="BI100" s="218"/>
      <c r="BJ100" s="218"/>
      <c r="BK100" s="218"/>
      <c r="BL100" s="218"/>
      <c r="BM100" s="218"/>
      <c r="BN100" s="218"/>
      <c r="BO100" s="218"/>
      <c r="BP100" s="218"/>
      <c r="BQ100" s="215">
        <v>94</v>
      </c>
      <c r="BR100" s="220"/>
      <c r="BS100" s="856"/>
      <c r="BT100" s="857"/>
      <c r="BU100" s="857"/>
      <c r="BV100" s="857"/>
      <c r="BW100" s="857"/>
      <c r="BX100" s="857"/>
      <c r="BY100" s="857"/>
      <c r="BZ100" s="857"/>
      <c r="CA100" s="857"/>
      <c r="CB100" s="857"/>
      <c r="CC100" s="857"/>
      <c r="CD100" s="857"/>
      <c r="CE100" s="857"/>
      <c r="CF100" s="857"/>
      <c r="CG100" s="862"/>
      <c r="CH100" s="859"/>
      <c r="CI100" s="860"/>
      <c r="CJ100" s="860"/>
      <c r="CK100" s="860"/>
      <c r="CL100" s="861"/>
      <c r="CM100" s="859"/>
      <c r="CN100" s="860"/>
      <c r="CO100" s="860"/>
      <c r="CP100" s="860"/>
      <c r="CQ100" s="861"/>
      <c r="CR100" s="859"/>
      <c r="CS100" s="860"/>
      <c r="CT100" s="860"/>
      <c r="CU100" s="860"/>
      <c r="CV100" s="861"/>
      <c r="CW100" s="859"/>
      <c r="CX100" s="860"/>
      <c r="CY100" s="860"/>
      <c r="CZ100" s="860"/>
      <c r="DA100" s="861"/>
      <c r="DB100" s="859"/>
      <c r="DC100" s="860"/>
      <c r="DD100" s="860"/>
      <c r="DE100" s="860"/>
      <c r="DF100" s="861"/>
      <c r="DG100" s="859"/>
      <c r="DH100" s="860"/>
      <c r="DI100" s="860"/>
      <c r="DJ100" s="860"/>
      <c r="DK100" s="861"/>
      <c r="DL100" s="859"/>
      <c r="DM100" s="860"/>
      <c r="DN100" s="860"/>
      <c r="DO100" s="860"/>
      <c r="DP100" s="861"/>
      <c r="DQ100" s="859"/>
      <c r="DR100" s="860"/>
      <c r="DS100" s="860"/>
      <c r="DT100" s="860"/>
      <c r="DU100" s="861"/>
      <c r="DV100" s="856"/>
      <c r="DW100" s="857"/>
      <c r="DX100" s="857"/>
      <c r="DY100" s="857"/>
      <c r="DZ100" s="858"/>
      <c r="EA100" s="208"/>
    </row>
    <row r="101" spans="1:131" ht="26.25" hidden="1" customHeight="1" x14ac:dyDescent="0.15">
      <c r="A101" s="222"/>
      <c r="B101" s="223"/>
      <c r="C101" s="223"/>
      <c r="D101" s="223"/>
      <c r="E101" s="223"/>
      <c r="F101" s="223"/>
      <c r="G101" s="223"/>
      <c r="H101" s="223"/>
      <c r="I101" s="223"/>
      <c r="J101" s="223"/>
      <c r="K101" s="223"/>
      <c r="L101" s="223"/>
      <c r="M101" s="223"/>
      <c r="N101" s="223"/>
      <c r="O101" s="223"/>
      <c r="P101" s="223"/>
      <c r="Q101" s="224"/>
      <c r="R101" s="224"/>
      <c r="S101" s="224"/>
      <c r="T101" s="224"/>
      <c r="U101" s="224"/>
      <c r="V101" s="224"/>
      <c r="W101" s="224"/>
      <c r="X101" s="224"/>
      <c r="Y101" s="224"/>
      <c r="Z101" s="224"/>
      <c r="AA101" s="224"/>
      <c r="AB101" s="224"/>
      <c r="AC101" s="224"/>
      <c r="AD101" s="224"/>
      <c r="AE101" s="224"/>
      <c r="AF101" s="224"/>
      <c r="AG101" s="224"/>
      <c r="AH101" s="224"/>
      <c r="AI101" s="224"/>
      <c r="AJ101" s="224"/>
      <c r="AK101" s="224"/>
      <c r="AL101" s="224"/>
      <c r="AM101" s="224"/>
      <c r="AN101" s="224"/>
      <c r="AO101" s="224"/>
      <c r="AP101" s="224"/>
      <c r="AQ101" s="224"/>
      <c r="AR101" s="224"/>
      <c r="AS101" s="224"/>
      <c r="AT101" s="224"/>
      <c r="AU101" s="224"/>
      <c r="AV101" s="224"/>
      <c r="AW101" s="224"/>
      <c r="AX101" s="224"/>
      <c r="AY101" s="224"/>
      <c r="AZ101" s="225"/>
      <c r="BA101" s="225"/>
      <c r="BB101" s="225"/>
      <c r="BC101" s="225"/>
      <c r="BD101" s="225"/>
      <c r="BE101" s="218"/>
      <c r="BF101" s="218"/>
      <c r="BG101" s="218"/>
      <c r="BH101" s="218"/>
      <c r="BI101" s="218"/>
      <c r="BJ101" s="218"/>
      <c r="BK101" s="218"/>
      <c r="BL101" s="218"/>
      <c r="BM101" s="218"/>
      <c r="BN101" s="218"/>
      <c r="BO101" s="218"/>
      <c r="BP101" s="218"/>
      <c r="BQ101" s="215">
        <v>95</v>
      </c>
      <c r="BR101" s="220"/>
      <c r="BS101" s="856"/>
      <c r="BT101" s="857"/>
      <c r="BU101" s="857"/>
      <c r="BV101" s="857"/>
      <c r="BW101" s="857"/>
      <c r="BX101" s="857"/>
      <c r="BY101" s="857"/>
      <c r="BZ101" s="857"/>
      <c r="CA101" s="857"/>
      <c r="CB101" s="857"/>
      <c r="CC101" s="857"/>
      <c r="CD101" s="857"/>
      <c r="CE101" s="857"/>
      <c r="CF101" s="857"/>
      <c r="CG101" s="862"/>
      <c r="CH101" s="859"/>
      <c r="CI101" s="860"/>
      <c r="CJ101" s="860"/>
      <c r="CK101" s="860"/>
      <c r="CL101" s="861"/>
      <c r="CM101" s="859"/>
      <c r="CN101" s="860"/>
      <c r="CO101" s="860"/>
      <c r="CP101" s="860"/>
      <c r="CQ101" s="861"/>
      <c r="CR101" s="859"/>
      <c r="CS101" s="860"/>
      <c r="CT101" s="860"/>
      <c r="CU101" s="860"/>
      <c r="CV101" s="861"/>
      <c r="CW101" s="859"/>
      <c r="CX101" s="860"/>
      <c r="CY101" s="860"/>
      <c r="CZ101" s="860"/>
      <c r="DA101" s="861"/>
      <c r="DB101" s="859"/>
      <c r="DC101" s="860"/>
      <c r="DD101" s="860"/>
      <c r="DE101" s="860"/>
      <c r="DF101" s="861"/>
      <c r="DG101" s="859"/>
      <c r="DH101" s="860"/>
      <c r="DI101" s="860"/>
      <c r="DJ101" s="860"/>
      <c r="DK101" s="861"/>
      <c r="DL101" s="859"/>
      <c r="DM101" s="860"/>
      <c r="DN101" s="860"/>
      <c r="DO101" s="860"/>
      <c r="DP101" s="861"/>
      <c r="DQ101" s="859"/>
      <c r="DR101" s="860"/>
      <c r="DS101" s="860"/>
      <c r="DT101" s="860"/>
      <c r="DU101" s="861"/>
      <c r="DV101" s="856"/>
      <c r="DW101" s="857"/>
      <c r="DX101" s="857"/>
      <c r="DY101" s="857"/>
      <c r="DZ101" s="858"/>
      <c r="EA101" s="208"/>
    </row>
    <row r="102" spans="1:131" ht="26.25" customHeight="1" thickBot="1" x14ac:dyDescent="0.2">
      <c r="A102" s="222"/>
      <c r="B102" s="223"/>
      <c r="C102" s="223"/>
      <c r="D102" s="223"/>
      <c r="E102" s="223"/>
      <c r="F102" s="223"/>
      <c r="G102" s="223"/>
      <c r="H102" s="223"/>
      <c r="I102" s="223"/>
      <c r="J102" s="223"/>
      <c r="K102" s="223"/>
      <c r="L102" s="223"/>
      <c r="M102" s="223"/>
      <c r="N102" s="223"/>
      <c r="O102" s="223"/>
      <c r="P102" s="223"/>
      <c r="Q102" s="224"/>
      <c r="R102" s="224"/>
      <c r="S102" s="224"/>
      <c r="T102" s="224"/>
      <c r="U102" s="224"/>
      <c r="V102" s="224"/>
      <c r="W102" s="224"/>
      <c r="X102" s="224"/>
      <c r="Y102" s="224"/>
      <c r="Z102" s="224"/>
      <c r="AA102" s="224"/>
      <c r="AB102" s="224"/>
      <c r="AC102" s="224"/>
      <c r="AD102" s="224"/>
      <c r="AE102" s="224"/>
      <c r="AF102" s="224"/>
      <c r="AG102" s="224"/>
      <c r="AH102" s="224"/>
      <c r="AI102" s="224"/>
      <c r="AJ102" s="224"/>
      <c r="AK102" s="224"/>
      <c r="AL102" s="224"/>
      <c r="AM102" s="224"/>
      <c r="AN102" s="224"/>
      <c r="AO102" s="224"/>
      <c r="AP102" s="224"/>
      <c r="AQ102" s="224"/>
      <c r="AR102" s="224"/>
      <c r="AS102" s="224"/>
      <c r="AT102" s="224"/>
      <c r="AU102" s="224"/>
      <c r="AV102" s="224"/>
      <c r="AW102" s="224"/>
      <c r="AX102" s="224"/>
      <c r="AY102" s="224"/>
      <c r="AZ102" s="225"/>
      <c r="BA102" s="225"/>
      <c r="BB102" s="225"/>
      <c r="BC102" s="225"/>
      <c r="BD102" s="225"/>
      <c r="BE102" s="218"/>
      <c r="BF102" s="218"/>
      <c r="BG102" s="218"/>
      <c r="BH102" s="218"/>
      <c r="BI102" s="218"/>
      <c r="BJ102" s="218"/>
      <c r="BK102" s="218"/>
      <c r="BL102" s="218"/>
      <c r="BM102" s="218"/>
      <c r="BN102" s="218"/>
      <c r="BO102" s="218"/>
      <c r="BP102" s="218"/>
      <c r="BQ102" s="217" t="s">
        <v>376</v>
      </c>
      <c r="BR102" s="786" t="s">
        <v>402</v>
      </c>
      <c r="BS102" s="787"/>
      <c r="BT102" s="787"/>
      <c r="BU102" s="787"/>
      <c r="BV102" s="787"/>
      <c r="BW102" s="787"/>
      <c r="BX102" s="787"/>
      <c r="BY102" s="787"/>
      <c r="BZ102" s="787"/>
      <c r="CA102" s="787"/>
      <c r="CB102" s="787"/>
      <c r="CC102" s="787"/>
      <c r="CD102" s="787"/>
      <c r="CE102" s="787"/>
      <c r="CF102" s="787"/>
      <c r="CG102" s="788"/>
      <c r="CH102" s="884"/>
      <c r="CI102" s="885"/>
      <c r="CJ102" s="885"/>
      <c r="CK102" s="885"/>
      <c r="CL102" s="886"/>
      <c r="CM102" s="884"/>
      <c r="CN102" s="885"/>
      <c r="CO102" s="885"/>
      <c r="CP102" s="885"/>
      <c r="CQ102" s="886"/>
      <c r="CR102" s="887">
        <v>21</v>
      </c>
      <c r="CS102" s="849"/>
      <c r="CT102" s="849"/>
      <c r="CU102" s="849"/>
      <c r="CV102" s="888"/>
      <c r="CW102" s="887" t="s">
        <v>488</v>
      </c>
      <c r="CX102" s="849"/>
      <c r="CY102" s="849"/>
      <c r="CZ102" s="849"/>
      <c r="DA102" s="888"/>
      <c r="DB102" s="887">
        <v>85</v>
      </c>
      <c r="DC102" s="849"/>
      <c r="DD102" s="849"/>
      <c r="DE102" s="849"/>
      <c r="DF102" s="888"/>
      <c r="DG102" s="887" t="s">
        <v>488</v>
      </c>
      <c r="DH102" s="849"/>
      <c r="DI102" s="849"/>
      <c r="DJ102" s="849"/>
      <c r="DK102" s="888"/>
      <c r="DL102" s="887" t="s">
        <v>488</v>
      </c>
      <c r="DM102" s="849"/>
      <c r="DN102" s="849"/>
      <c r="DO102" s="849"/>
      <c r="DP102" s="888"/>
      <c r="DQ102" s="887" t="s">
        <v>488</v>
      </c>
      <c r="DR102" s="849"/>
      <c r="DS102" s="849"/>
      <c r="DT102" s="849"/>
      <c r="DU102" s="888"/>
      <c r="DV102" s="786"/>
      <c r="DW102" s="787"/>
      <c r="DX102" s="787"/>
      <c r="DY102" s="787"/>
      <c r="DZ102" s="911"/>
      <c r="EA102" s="208"/>
    </row>
    <row r="103" spans="1:131" ht="26.25" customHeight="1" x14ac:dyDescent="0.15">
      <c r="A103" s="222"/>
      <c r="B103" s="223"/>
      <c r="C103" s="223"/>
      <c r="D103" s="223"/>
      <c r="E103" s="223"/>
      <c r="F103" s="223"/>
      <c r="G103" s="223"/>
      <c r="H103" s="223"/>
      <c r="I103" s="223"/>
      <c r="J103" s="223"/>
      <c r="K103" s="223"/>
      <c r="L103" s="223"/>
      <c r="M103" s="223"/>
      <c r="N103" s="223"/>
      <c r="O103" s="223"/>
      <c r="P103" s="223"/>
      <c r="Q103" s="224"/>
      <c r="R103" s="224"/>
      <c r="S103" s="224"/>
      <c r="T103" s="224"/>
      <c r="U103" s="224"/>
      <c r="V103" s="224"/>
      <c r="W103" s="224"/>
      <c r="X103" s="224"/>
      <c r="Y103" s="224"/>
      <c r="Z103" s="224"/>
      <c r="AA103" s="224"/>
      <c r="AB103" s="224"/>
      <c r="AC103" s="224"/>
      <c r="AD103" s="224"/>
      <c r="AE103" s="224"/>
      <c r="AF103" s="224"/>
      <c r="AG103" s="224"/>
      <c r="AH103" s="224"/>
      <c r="AI103" s="224"/>
      <c r="AJ103" s="224"/>
      <c r="AK103" s="224"/>
      <c r="AL103" s="224"/>
      <c r="AM103" s="224"/>
      <c r="AN103" s="224"/>
      <c r="AO103" s="224"/>
      <c r="AP103" s="224"/>
      <c r="AQ103" s="224"/>
      <c r="AR103" s="224"/>
      <c r="AS103" s="224"/>
      <c r="AT103" s="224"/>
      <c r="AU103" s="224"/>
      <c r="AV103" s="224"/>
      <c r="AW103" s="224"/>
      <c r="AX103" s="224"/>
      <c r="AY103" s="224"/>
      <c r="AZ103" s="225"/>
      <c r="BA103" s="225"/>
      <c r="BB103" s="225"/>
      <c r="BC103" s="225"/>
      <c r="BD103" s="225"/>
      <c r="BE103" s="218"/>
      <c r="BF103" s="218"/>
      <c r="BG103" s="218"/>
      <c r="BH103" s="218"/>
      <c r="BI103" s="218"/>
      <c r="BJ103" s="218"/>
      <c r="BK103" s="218"/>
      <c r="BL103" s="218"/>
      <c r="BM103" s="218"/>
      <c r="BN103" s="218"/>
      <c r="BO103" s="218"/>
      <c r="BP103" s="218"/>
      <c r="BQ103" s="912" t="s">
        <v>403</v>
      </c>
      <c r="BR103" s="912"/>
      <c r="BS103" s="912"/>
      <c r="BT103" s="912"/>
      <c r="BU103" s="912"/>
      <c r="BV103" s="912"/>
      <c r="BW103" s="912"/>
      <c r="BX103" s="912"/>
      <c r="BY103" s="912"/>
      <c r="BZ103" s="912"/>
      <c r="CA103" s="912"/>
      <c r="CB103" s="912"/>
      <c r="CC103" s="912"/>
      <c r="CD103" s="912"/>
      <c r="CE103" s="912"/>
      <c r="CF103" s="912"/>
      <c r="CG103" s="912"/>
      <c r="CH103" s="912"/>
      <c r="CI103" s="912"/>
      <c r="CJ103" s="912"/>
      <c r="CK103" s="912"/>
      <c r="CL103" s="912"/>
      <c r="CM103" s="912"/>
      <c r="CN103" s="912"/>
      <c r="CO103" s="912"/>
      <c r="CP103" s="912"/>
      <c r="CQ103" s="912"/>
      <c r="CR103" s="912"/>
      <c r="CS103" s="912"/>
      <c r="CT103" s="912"/>
      <c r="CU103" s="912"/>
      <c r="CV103" s="912"/>
      <c r="CW103" s="912"/>
      <c r="CX103" s="912"/>
      <c r="CY103" s="912"/>
      <c r="CZ103" s="912"/>
      <c r="DA103" s="912"/>
      <c r="DB103" s="912"/>
      <c r="DC103" s="912"/>
      <c r="DD103" s="912"/>
      <c r="DE103" s="912"/>
      <c r="DF103" s="912"/>
      <c r="DG103" s="912"/>
      <c r="DH103" s="912"/>
      <c r="DI103" s="912"/>
      <c r="DJ103" s="912"/>
      <c r="DK103" s="912"/>
      <c r="DL103" s="912"/>
      <c r="DM103" s="912"/>
      <c r="DN103" s="912"/>
      <c r="DO103" s="912"/>
      <c r="DP103" s="912"/>
      <c r="DQ103" s="912"/>
      <c r="DR103" s="912"/>
      <c r="DS103" s="912"/>
      <c r="DT103" s="912"/>
      <c r="DU103" s="912"/>
      <c r="DV103" s="912"/>
      <c r="DW103" s="912"/>
      <c r="DX103" s="912"/>
      <c r="DY103" s="912"/>
      <c r="DZ103" s="912"/>
      <c r="EA103" s="208"/>
    </row>
    <row r="104" spans="1:131" ht="26.25" customHeight="1" x14ac:dyDescent="0.15">
      <c r="A104" s="222"/>
      <c r="B104" s="223"/>
      <c r="C104" s="223"/>
      <c r="D104" s="223"/>
      <c r="E104" s="223"/>
      <c r="F104" s="223"/>
      <c r="G104" s="223"/>
      <c r="H104" s="223"/>
      <c r="I104" s="223"/>
      <c r="J104" s="223"/>
      <c r="K104" s="223"/>
      <c r="L104" s="223"/>
      <c r="M104" s="223"/>
      <c r="N104" s="223"/>
      <c r="O104" s="223"/>
      <c r="P104" s="223"/>
      <c r="Q104" s="224"/>
      <c r="R104" s="224"/>
      <c r="S104" s="224"/>
      <c r="T104" s="224"/>
      <c r="U104" s="224"/>
      <c r="V104" s="224"/>
      <c r="W104" s="224"/>
      <c r="X104" s="224"/>
      <c r="Y104" s="224"/>
      <c r="Z104" s="224"/>
      <c r="AA104" s="224"/>
      <c r="AB104" s="224"/>
      <c r="AC104" s="224"/>
      <c r="AD104" s="224"/>
      <c r="AE104" s="224"/>
      <c r="AF104" s="224"/>
      <c r="AG104" s="224"/>
      <c r="AH104" s="224"/>
      <c r="AI104" s="224"/>
      <c r="AJ104" s="224"/>
      <c r="AK104" s="224"/>
      <c r="AL104" s="224"/>
      <c r="AM104" s="224"/>
      <c r="AN104" s="224"/>
      <c r="AO104" s="224"/>
      <c r="AP104" s="224"/>
      <c r="AQ104" s="224"/>
      <c r="AR104" s="224"/>
      <c r="AS104" s="224"/>
      <c r="AT104" s="224"/>
      <c r="AU104" s="224"/>
      <c r="AV104" s="224"/>
      <c r="AW104" s="224"/>
      <c r="AX104" s="224"/>
      <c r="AY104" s="224"/>
      <c r="AZ104" s="225"/>
      <c r="BA104" s="225"/>
      <c r="BB104" s="225"/>
      <c r="BC104" s="225"/>
      <c r="BD104" s="225"/>
      <c r="BE104" s="218"/>
      <c r="BF104" s="218"/>
      <c r="BG104" s="218"/>
      <c r="BH104" s="218"/>
      <c r="BI104" s="218"/>
      <c r="BJ104" s="218"/>
      <c r="BK104" s="218"/>
      <c r="BL104" s="218"/>
      <c r="BM104" s="218"/>
      <c r="BN104" s="218"/>
      <c r="BO104" s="218"/>
      <c r="BP104" s="218"/>
      <c r="BQ104" s="913" t="s">
        <v>404</v>
      </c>
      <c r="BR104" s="913"/>
      <c r="BS104" s="913"/>
      <c r="BT104" s="913"/>
      <c r="BU104" s="913"/>
      <c r="BV104" s="913"/>
      <c r="BW104" s="913"/>
      <c r="BX104" s="913"/>
      <c r="BY104" s="913"/>
      <c r="BZ104" s="913"/>
      <c r="CA104" s="913"/>
      <c r="CB104" s="913"/>
      <c r="CC104" s="913"/>
      <c r="CD104" s="913"/>
      <c r="CE104" s="913"/>
      <c r="CF104" s="913"/>
      <c r="CG104" s="913"/>
      <c r="CH104" s="913"/>
      <c r="CI104" s="913"/>
      <c r="CJ104" s="913"/>
      <c r="CK104" s="913"/>
      <c r="CL104" s="913"/>
      <c r="CM104" s="913"/>
      <c r="CN104" s="913"/>
      <c r="CO104" s="913"/>
      <c r="CP104" s="913"/>
      <c r="CQ104" s="913"/>
      <c r="CR104" s="913"/>
      <c r="CS104" s="913"/>
      <c r="CT104" s="913"/>
      <c r="CU104" s="913"/>
      <c r="CV104" s="913"/>
      <c r="CW104" s="913"/>
      <c r="CX104" s="913"/>
      <c r="CY104" s="913"/>
      <c r="CZ104" s="913"/>
      <c r="DA104" s="913"/>
      <c r="DB104" s="913"/>
      <c r="DC104" s="913"/>
      <c r="DD104" s="913"/>
      <c r="DE104" s="913"/>
      <c r="DF104" s="913"/>
      <c r="DG104" s="913"/>
      <c r="DH104" s="913"/>
      <c r="DI104" s="913"/>
      <c r="DJ104" s="913"/>
      <c r="DK104" s="913"/>
      <c r="DL104" s="913"/>
      <c r="DM104" s="913"/>
      <c r="DN104" s="913"/>
      <c r="DO104" s="913"/>
      <c r="DP104" s="913"/>
      <c r="DQ104" s="913"/>
      <c r="DR104" s="913"/>
      <c r="DS104" s="913"/>
      <c r="DT104" s="913"/>
      <c r="DU104" s="913"/>
      <c r="DV104" s="913"/>
      <c r="DW104" s="913"/>
      <c r="DX104" s="913"/>
      <c r="DY104" s="913"/>
      <c r="DZ104" s="913"/>
      <c r="EA104" s="208"/>
    </row>
    <row r="105" spans="1:13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08"/>
      <c r="BR105" s="208"/>
      <c r="BS105" s="208"/>
      <c r="BT105" s="208"/>
      <c r="BU105" s="208"/>
      <c r="BV105" s="208"/>
      <c r="BW105" s="208"/>
      <c r="BX105" s="208"/>
      <c r="BY105" s="208"/>
      <c r="BZ105" s="208"/>
      <c r="CA105" s="208"/>
      <c r="CB105" s="208"/>
      <c r="CC105" s="208"/>
      <c r="CD105" s="208"/>
      <c r="CE105" s="208"/>
      <c r="CF105" s="208"/>
      <c r="CG105" s="208"/>
      <c r="CH105" s="208"/>
      <c r="CI105" s="208"/>
      <c r="CJ105" s="208"/>
      <c r="CK105" s="208"/>
      <c r="CL105" s="208"/>
      <c r="CM105" s="208"/>
      <c r="CN105" s="208"/>
      <c r="CO105" s="208"/>
      <c r="CP105" s="208"/>
      <c r="CQ105" s="208"/>
      <c r="CR105" s="208"/>
      <c r="CS105" s="208"/>
      <c r="CT105" s="208"/>
      <c r="CU105" s="208"/>
      <c r="CV105" s="208"/>
      <c r="CW105" s="208"/>
      <c r="CX105" s="208"/>
      <c r="CY105" s="208"/>
      <c r="CZ105" s="208"/>
      <c r="DA105" s="208"/>
      <c r="DB105" s="208"/>
      <c r="DC105" s="208"/>
      <c r="DD105" s="208"/>
      <c r="DE105" s="208"/>
      <c r="DF105" s="208"/>
      <c r="DG105" s="208"/>
      <c r="DH105" s="208"/>
      <c r="DI105" s="208"/>
      <c r="DJ105" s="208"/>
      <c r="DK105" s="208"/>
      <c r="DL105" s="208"/>
      <c r="DM105" s="208"/>
      <c r="DN105" s="208"/>
      <c r="DO105" s="208"/>
      <c r="DP105" s="208"/>
      <c r="DQ105" s="208"/>
      <c r="DR105" s="208"/>
      <c r="DS105" s="208"/>
      <c r="DT105" s="208"/>
      <c r="DU105" s="208"/>
      <c r="DV105" s="208"/>
      <c r="DW105" s="208"/>
      <c r="DX105" s="208"/>
      <c r="DY105" s="208"/>
      <c r="DZ105" s="208"/>
      <c r="EA105" s="208"/>
    </row>
    <row r="106" spans="1:131" ht="11.25" customHeight="1" x14ac:dyDescent="0.15">
      <c r="A106" s="218"/>
      <c r="B106" s="218"/>
      <c r="C106" s="218"/>
      <c r="D106" s="218"/>
      <c r="E106" s="218"/>
      <c r="F106" s="218"/>
      <c r="G106" s="218"/>
      <c r="H106" s="218"/>
      <c r="I106" s="218"/>
      <c r="J106" s="218"/>
      <c r="K106" s="218"/>
      <c r="L106" s="218"/>
      <c r="M106" s="218"/>
      <c r="N106" s="218"/>
      <c r="O106" s="218"/>
      <c r="P106" s="218"/>
      <c r="Q106" s="218"/>
      <c r="R106" s="218"/>
      <c r="S106" s="218"/>
      <c r="T106" s="218"/>
      <c r="U106" s="218"/>
      <c r="V106" s="218"/>
      <c r="W106" s="218"/>
      <c r="X106" s="218"/>
      <c r="Y106" s="218"/>
      <c r="Z106" s="218"/>
      <c r="AA106" s="218"/>
      <c r="AB106" s="218"/>
      <c r="AC106" s="218"/>
      <c r="AD106" s="218"/>
      <c r="AE106" s="218"/>
      <c r="AF106" s="218"/>
      <c r="AG106" s="218"/>
      <c r="AH106" s="218"/>
      <c r="AI106" s="218"/>
      <c r="AJ106" s="218"/>
      <c r="AK106" s="218"/>
      <c r="AL106" s="218"/>
      <c r="AM106" s="218"/>
      <c r="AN106" s="218"/>
      <c r="AO106" s="218"/>
      <c r="AP106" s="218"/>
      <c r="AQ106" s="218"/>
      <c r="AR106" s="218"/>
      <c r="AS106" s="218"/>
      <c r="AT106" s="218"/>
      <c r="AU106" s="218"/>
      <c r="AV106" s="218"/>
      <c r="AW106" s="218"/>
      <c r="AX106" s="218"/>
      <c r="AY106" s="218"/>
      <c r="AZ106" s="218"/>
      <c r="BA106" s="218"/>
      <c r="BB106" s="218"/>
      <c r="BC106" s="218"/>
      <c r="BD106" s="218"/>
      <c r="BE106" s="218"/>
      <c r="BF106" s="218"/>
      <c r="BG106" s="218"/>
      <c r="BH106" s="218"/>
      <c r="BI106" s="218"/>
      <c r="BJ106" s="218"/>
      <c r="BK106" s="218"/>
      <c r="BL106" s="218"/>
      <c r="BM106" s="218"/>
      <c r="BN106" s="218"/>
      <c r="BO106" s="218"/>
      <c r="BP106" s="218"/>
      <c r="BQ106" s="208"/>
      <c r="BR106" s="208"/>
      <c r="BS106" s="208"/>
      <c r="BT106" s="208"/>
      <c r="BU106" s="208"/>
      <c r="BV106" s="208"/>
      <c r="BW106" s="208"/>
      <c r="BX106" s="208"/>
      <c r="BY106" s="208"/>
      <c r="BZ106" s="208"/>
      <c r="CA106" s="208"/>
      <c r="CB106" s="208"/>
      <c r="CC106" s="208"/>
      <c r="CD106" s="208"/>
      <c r="CE106" s="208"/>
      <c r="CF106" s="208"/>
      <c r="CG106" s="208"/>
      <c r="CH106" s="208"/>
      <c r="CI106" s="208"/>
      <c r="CJ106" s="208"/>
      <c r="CK106" s="208"/>
      <c r="CL106" s="208"/>
      <c r="CM106" s="208"/>
      <c r="CN106" s="208"/>
      <c r="CO106" s="208"/>
      <c r="CP106" s="208"/>
      <c r="CQ106" s="208"/>
      <c r="CR106" s="208"/>
      <c r="CS106" s="208"/>
      <c r="CT106" s="208"/>
      <c r="CU106" s="208"/>
      <c r="CV106" s="208"/>
      <c r="CW106" s="208"/>
      <c r="CX106" s="208"/>
      <c r="CY106" s="208"/>
      <c r="CZ106" s="208"/>
      <c r="DA106" s="208"/>
      <c r="DB106" s="208"/>
      <c r="DC106" s="208"/>
      <c r="DD106" s="208"/>
      <c r="DE106" s="208"/>
      <c r="DF106" s="208"/>
      <c r="DG106" s="208"/>
      <c r="DH106" s="208"/>
      <c r="DI106" s="208"/>
      <c r="DJ106" s="208"/>
      <c r="DK106" s="208"/>
      <c r="DL106" s="208"/>
      <c r="DM106" s="208"/>
      <c r="DN106" s="208"/>
      <c r="DO106" s="208"/>
      <c r="DP106" s="208"/>
      <c r="DQ106" s="208"/>
      <c r="DR106" s="208"/>
      <c r="DS106" s="208"/>
      <c r="DT106" s="208"/>
      <c r="DU106" s="208"/>
      <c r="DV106" s="208"/>
      <c r="DW106" s="208"/>
      <c r="DX106" s="208"/>
      <c r="DY106" s="208"/>
      <c r="DZ106" s="208"/>
      <c r="EA106" s="208"/>
    </row>
    <row r="107" spans="1:131" s="208" customFormat="1" ht="26.25" customHeight="1" thickBot="1" x14ac:dyDescent="0.2">
      <c r="A107" s="349" t="s">
        <v>405</v>
      </c>
      <c r="B107" s="353"/>
      <c r="C107" s="353"/>
      <c r="D107" s="353"/>
      <c r="E107" s="353"/>
      <c r="F107" s="353"/>
      <c r="G107" s="353"/>
      <c r="H107" s="353"/>
      <c r="I107" s="353"/>
      <c r="J107" s="353"/>
      <c r="K107" s="353"/>
      <c r="L107" s="353"/>
      <c r="M107" s="353"/>
      <c r="N107" s="353"/>
      <c r="O107" s="353"/>
      <c r="P107" s="353"/>
      <c r="Q107" s="353"/>
      <c r="R107" s="353"/>
      <c r="S107" s="353"/>
      <c r="T107" s="353"/>
      <c r="U107" s="353"/>
      <c r="V107" s="353"/>
      <c r="W107" s="353"/>
      <c r="X107" s="353"/>
      <c r="Y107" s="353"/>
      <c r="Z107" s="353"/>
      <c r="AA107" s="353"/>
      <c r="AB107" s="353"/>
      <c r="AC107" s="353"/>
      <c r="AD107" s="353"/>
      <c r="AE107" s="353"/>
      <c r="AF107" s="353"/>
      <c r="AG107" s="353"/>
      <c r="AH107" s="353"/>
      <c r="AI107" s="353"/>
      <c r="AJ107" s="353"/>
      <c r="AK107" s="353"/>
      <c r="AL107" s="353"/>
      <c r="AM107" s="353"/>
      <c r="AN107" s="353"/>
      <c r="AO107" s="353"/>
      <c r="AP107" s="353"/>
      <c r="AQ107" s="353"/>
      <c r="AR107" s="353"/>
      <c r="AS107" s="353"/>
      <c r="AT107" s="353"/>
      <c r="AU107" s="349" t="s">
        <v>406</v>
      </c>
      <c r="AV107" s="353"/>
      <c r="AW107" s="353"/>
      <c r="AX107" s="353"/>
      <c r="AY107" s="353"/>
      <c r="AZ107" s="353"/>
      <c r="BA107" s="353"/>
      <c r="BB107" s="353"/>
      <c r="BC107" s="353"/>
      <c r="BD107" s="353"/>
      <c r="BE107" s="353"/>
      <c r="BF107" s="353"/>
      <c r="BG107" s="353"/>
      <c r="BH107" s="353"/>
      <c r="BI107" s="353"/>
      <c r="BJ107" s="353"/>
      <c r="BK107" s="353"/>
      <c r="BL107" s="353"/>
      <c r="BM107" s="353"/>
      <c r="BN107" s="353"/>
      <c r="BO107" s="353"/>
      <c r="BP107" s="353"/>
      <c r="BQ107" s="353"/>
      <c r="BR107" s="353"/>
      <c r="BS107" s="353"/>
      <c r="BT107" s="353"/>
      <c r="BU107" s="353"/>
      <c r="BV107" s="353"/>
      <c r="BW107" s="353"/>
      <c r="BX107" s="353"/>
      <c r="BY107" s="353"/>
      <c r="BZ107" s="353"/>
      <c r="CA107" s="353"/>
      <c r="CB107" s="353"/>
      <c r="CC107" s="353"/>
      <c r="CD107" s="353"/>
      <c r="CE107" s="353"/>
      <c r="CF107" s="353"/>
      <c r="CG107" s="353"/>
      <c r="CH107" s="353"/>
      <c r="CI107" s="353"/>
      <c r="CJ107" s="353"/>
      <c r="CK107" s="353"/>
      <c r="CL107" s="353"/>
      <c r="CM107" s="353"/>
      <c r="CN107" s="353"/>
      <c r="CO107" s="353"/>
      <c r="CP107" s="353"/>
      <c r="CQ107" s="353"/>
      <c r="CR107" s="353"/>
      <c r="CS107" s="353"/>
      <c r="CT107" s="353"/>
      <c r="CU107" s="353"/>
      <c r="CV107" s="353"/>
      <c r="CW107" s="353"/>
      <c r="CX107" s="353"/>
      <c r="CY107" s="353"/>
      <c r="CZ107" s="353"/>
      <c r="DA107" s="353"/>
      <c r="DB107" s="353"/>
      <c r="DC107" s="353"/>
      <c r="DD107" s="353"/>
      <c r="DE107" s="353"/>
      <c r="DF107" s="353"/>
      <c r="DG107" s="353"/>
      <c r="DH107" s="353"/>
      <c r="DI107" s="353"/>
      <c r="DJ107" s="353"/>
      <c r="DK107" s="353"/>
      <c r="DL107" s="353"/>
      <c r="DM107" s="353"/>
      <c r="DN107" s="353"/>
      <c r="DO107" s="353"/>
      <c r="DP107" s="353"/>
      <c r="DQ107" s="353"/>
      <c r="DR107" s="353"/>
      <c r="DS107" s="353"/>
      <c r="DT107" s="353"/>
      <c r="DU107" s="353"/>
      <c r="DV107" s="353"/>
      <c r="DW107" s="353"/>
      <c r="DX107" s="353"/>
      <c r="DY107" s="353"/>
      <c r="DZ107" s="353"/>
    </row>
    <row r="108" spans="1:131" s="208" customFormat="1" ht="26.25" customHeight="1" x14ac:dyDescent="0.15">
      <c r="A108" s="914" t="s">
        <v>407</v>
      </c>
      <c r="B108" s="915"/>
      <c r="C108" s="915"/>
      <c r="D108" s="915"/>
      <c r="E108" s="915"/>
      <c r="F108" s="915"/>
      <c r="G108" s="915"/>
      <c r="H108" s="915"/>
      <c r="I108" s="915"/>
      <c r="J108" s="915"/>
      <c r="K108" s="915"/>
      <c r="L108" s="915"/>
      <c r="M108" s="915"/>
      <c r="N108" s="915"/>
      <c r="O108" s="915"/>
      <c r="P108" s="915"/>
      <c r="Q108" s="915"/>
      <c r="R108" s="915"/>
      <c r="S108" s="915"/>
      <c r="T108" s="915"/>
      <c r="U108" s="915"/>
      <c r="V108" s="915"/>
      <c r="W108" s="915"/>
      <c r="X108" s="915"/>
      <c r="Y108" s="915"/>
      <c r="Z108" s="915"/>
      <c r="AA108" s="915"/>
      <c r="AB108" s="915"/>
      <c r="AC108" s="915"/>
      <c r="AD108" s="915"/>
      <c r="AE108" s="915"/>
      <c r="AF108" s="915"/>
      <c r="AG108" s="915"/>
      <c r="AH108" s="915"/>
      <c r="AI108" s="915"/>
      <c r="AJ108" s="915"/>
      <c r="AK108" s="915"/>
      <c r="AL108" s="915"/>
      <c r="AM108" s="915"/>
      <c r="AN108" s="915"/>
      <c r="AO108" s="915"/>
      <c r="AP108" s="915"/>
      <c r="AQ108" s="915"/>
      <c r="AR108" s="915"/>
      <c r="AS108" s="915"/>
      <c r="AT108" s="916"/>
      <c r="AU108" s="914" t="s">
        <v>408</v>
      </c>
      <c r="AV108" s="915"/>
      <c r="AW108" s="915"/>
      <c r="AX108" s="915"/>
      <c r="AY108" s="915"/>
      <c r="AZ108" s="915"/>
      <c r="BA108" s="915"/>
      <c r="BB108" s="915"/>
      <c r="BC108" s="915"/>
      <c r="BD108" s="915"/>
      <c r="BE108" s="915"/>
      <c r="BF108" s="915"/>
      <c r="BG108" s="915"/>
      <c r="BH108" s="915"/>
      <c r="BI108" s="915"/>
      <c r="BJ108" s="915"/>
      <c r="BK108" s="915"/>
      <c r="BL108" s="915"/>
      <c r="BM108" s="915"/>
      <c r="BN108" s="915"/>
      <c r="BO108" s="915"/>
      <c r="BP108" s="915"/>
      <c r="BQ108" s="915"/>
      <c r="BR108" s="915"/>
      <c r="BS108" s="915"/>
      <c r="BT108" s="915"/>
      <c r="BU108" s="915"/>
      <c r="BV108" s="915"/>
      <c r="BW108" s="915"/>
      <c r="BX108" s="915"/>
      <c r="BY108" s="915"/>
      <c r="BZ108" s="915"/>
      <c r="CA108" s="915"/>
      <c r="CB108" s="915"/>
      <c r="CC108" s="915"/>
      <c r="CD108" s="915"/>
      <c r="CE108" s="915"/>
      <c r="CF108" s="915"/>
      <c r="CG108" s="915"/>
      <c r="CH108" s="915"/>
      <c r="CI108" s="915"/>
      <c r="CJ108" s="915"/>
      <c r="CK108" s="915"/>
      <c r="CL108" s="915"/>
      <c r="CM108" s="915"/>
      <c r="CN108" s="915"/>
      <c r="CO108" s="915"/>
      <c r="CP108" s="915"/>
      <c r="CQ108" s="915"/>
      <c r="CR108" s="915"/>
      <c r="CS108" s="915"/>
      <c r="CT108" s="915"/>
      <c r="CU108" s="915"/>
      <c r="CV108" s="915"/>
      <c r="CW108" s="915"/>
      <c r="CX108" s="915"/>
      <c r="CY108" s="915"/>
      <c r="CZ108" s="915"/>
      <c r="DA108" s="915"/>
      <c r="DB108" s="915"/>
      <c r="DC108" s="915"/>
      <c r="DD108" s="915"/>
      <c r="DE108" s="915"/>
      <c r="DF108" s="915"/>
      <c r="DG108" s="915"/>
      <c r="DH108" s="915"/>
      <c r="DI108" s="915"/>
      <c r="DJ108" s="915"/>
      <c r="DK108" s="915"/>
      <c r="DL108" s="915"/>
      <c r="DM108" s="915"/>
      <c r="DN108" s="915"/>
      <c r="DO108" s="915"/>
      <c r="DP108" s="915"/>
      <c r="DQ108" s="915"/>
      <c r="DR108" s="915"/>
      <c r="DS108" s="915"/>
      <c r="DT108" s="915"/>
      <c r="DU108" s="915"/>
      <c r="DV108" s="915"/>
      <c r="DW108" s="915"/>
      <c r="DX108" s="915"/>
      <c r="DY108" s="915"/>
      <c r="DZ108" s="916"/>
    </row>
    <row r="109" spans="1:131" s="208" customFormat="1" ht="26.25" customHeight="1" x14ac:dyDescent="0.15">
      <c r="A109" s="909" t="s">
        <v>409</v>
      </c>
      <c r="B109" s="890"/>
      <c r="C109" s="890"/>
      <c r="D109" s="890"/>
      <c r="E109" s="890"/>
      <c r="F109" s="890"/>
      <c r="G109" s="890"/>
      <c r="H109" s="890"/>
      <c r="I109" s="890"/>
      <c r="J109" s="890"/>
      <c r="K109" s="890"/>
      <c r="L109" s="890"/>
      <c r="M109" s="890"/>
      <c r="N109" s="890"/>
      <c r="O109" s="890"/>
      <c r="P109" s="890"/>
      <c r="Q109" s="890"/>
      <c r="R109" s="890"/>
      <c r="S109" s="890"/>
      <c r="T109" s="890"/>
      <c r="U109" s="890"/>
      <c r="V109" s="890"/>
      <c r="W109" s="890"/>
      <c r="X109" s="890"/>
      <c r="Y109" s="890"/>
      <c r="Z109" s="891"/>
      <c r="AA109" s="889" t="s">
        <v>410</v>
      </c>
      <c r="AB109" s="890"/>
      <c r="AC109" s="890"/>
      <c r="AD109" s="890"/>
      <c r="AE109" s="891"/>
      <c r="AF109" s="889" t="s">
        <v>411</v>
      </c>
      <c r="AG109" s="890"/>
      <c r="AH109" s="890"/>
      <c r="AI109" s="890"/>
      <c r="AJ109" s="891"/>
      <c r="AK109" s="889" t="s">
        <v>294</v>
      </c>
      <c r="AL109" s="890"/>
      <c r="AM109" s="890"/>
      <c r="AN109" s="890"/>
      <c r="AO109" s="891"/>
      <c r="AP109" s="889" t="s">
        <v>412</v>
      </c>
      <c r="AQ109" s="890"/>
      <c r="AR109" s="890"/>
      <c r="AS109" s="890"/>
      <c r="AT109" s="892"/>
      <c r="AU109" s="909" t="s">
        <v>409</v>
      </c>
      <c r="AV109" s="890"/>
      <c r="AW109" s="890"/>
      <c r="AX109" s="890"/>
      <c r="AY109" s="890"/>
      <c r="AZ109" s="890"/>
      <c r="BA109" s="890"/>
      <c r="BB109" s="890"/>
      <c r="BC109" s="890"/>
      <c r="BD109" s="890"/>
      <c r="BE109" s="890"/>
      <c r="BF109" s="890"/>
      <c r="BG109" s="890"/>
      <c r="BH109" s="890"/>
      <c r="BI109" s="890"/>
      <c r="BJ109" s="890"/>
      <c r="BK109" s="890"/>
      <c r="BL109" s="890"/>
      <c r="BM109" s="890"/>
      <c r="BN109" s="890"/>
      <c r="BO109" s="890"/>
      <c r="BP109" s="891"/>
      <c r="BQ109" s="889" t="s">
        <v>410</v>
      </c>
      <c r="BR109" s="890"/>
      <c r="BS109" s="890"/>
      <c r="BT109" s="890"/>
      <c r="BU109" s="891"/>
      <c r="BV109" s="889" t="s">
        <v>411</v>
      </c>
      <c r="BW109" s="890"/>
      <c r="BX109" s="890"/>
      <c r="BY109" s="890"/>
      <c r="BZ109" s="891"/>
      <c r="CA109" s="889" t="s">
        <v>294</v>
      </c>
      <c r="CB109" s="890"/>
      <c r="CC109" s="890"/>
      <c r="CD109" s="890"/>
      <c r="CE109" s="891"/>
      <c r="CF109" s="910" t="s">
        <v>412</v>
      </c>
      <c r="CG109" s="910"/>
      <c r="CH109" s="910"/>
      <c r="CI109" s="910"/>
      <c r="CJ109" s="910"/>
      <c r="CK109" s="889" t="s">
        <v>413</v>
      </c>
      <c r="CL109" s="890"/>
      <c r="CM109" s="890"/>
      <c r="CN109" s="890"/>
      <c r="CO109" s="890"/>
      <c r="CP109" s="890"/>
      <c r="CQ109" s="890"/>
      <c r="CR109" s="890"/>
      <c r="CS109" s="890"/>
      <c r="CT109" s="890"/>
      <c r="CU109" s="890"/>
      <c r="CV109" s="890"/>
      <c r="CW109" s="890"/>
      <c r="CX109" s="890"/>
      <c r="CY109" s="890"/>
      <c r="CZ109" s="890"/>
      <c r="DA109" s="890"/>
      <c r="DB109" s="890"/>
      <c r="DC109" s="890"/>
      <c r="DD109" s="890"/>
      <c r="DE109" s="890"/>
      <c r="DF109" s="891"/>
      <c r="DG109" s="889" t="s">
        <v>410</v>
      </c>
      <c r="DH109" s="890"/>
      <c r="DI109" s="890"/>
      <c r="DJ109" s="890"/>
      <c r="DK109" s="891"/>
      <c r="DL109" s="889" t="s">
        <v>411</v>
      </c>
      <c r="DM109" s="890"/>
      <c r="DN109" s="890"/>
      <c r="DO109" s="890"/>
      <c r="DP109" s="891"/>
      <c r="DQ109" s="889" t="s">
        <v>294</v>
      </c>
      <c r="DR109" s="890"/>
      <c r="DS109" s="890"/>
      <c r="DT109" s="890"/>
      <c r="DU109" s="891"/>
      <c r="DV109" s="889" t="s">
        <v>412</v>
      </c>
      <c r="DW109" s="890"/>
      <c r="DX109" s="890"/>
      <c r="DY109" s="890"/>
      <c r="DZ109" s="892"/>
    </row>
    <row r="110" spans="1:131" s="208" customFormat="1" ht="26.25" customHeight="1" x14ac:dyDescent="0.15">
      <c r="A110" s="893" t="s">
        <v>414</v>
      </c>
      <c r="B110" s="894"/>
      <c r="C110" s="894"/>
      <c r="D110" s="894"/>
      <c r="E110" s="894"/>
      <c r="F110" s="894"/>
      <c r="G110" s="894"/>
      <c r="H110" s="894"/>
      <c r="I110" s="894"/>
      <c r="J110" s="894"/>
      <c r="K110" s="894"/>
      <c r="L110" s="894"/>
      <c r="M110" s="894"/>
      <c r="N110" s="894"/>
      <c r="O110" s="894"/>
      <c r="P110" s="894"/>
      <c r="Q110" s="894"/>
      <c r="R110" s="894"/>
      <c r="S110" s="894"/>
      <c r="T110" s="894"/>
      <c r="U110" s="894"/>
      <c r="V110" s="894"/>
      <c r="W110" s="894"/>
      <c r="X110" s="894"/>
      <c r="Y110" s="894"/>
      <c r="Z110" s="895"/>
      <c r="AA110" s="896">
        <v>422083</v>
      </c>
      <c r="AB110" s="897"/>
      <c r="AC110" s="897"/>
      <c r="AD110" s="897"/>
      <c r="AE110" s="898"/>
      <c r="AF110" s="899">
        <v>452887</v>
      </c>
      <c r="AG110" s="897"/>
      <c r="AH110" s="897"/>
      <c r="AI110" s="897"/>
      <c r="AJ110" s="898"/>
      <c r="AK110" s="899">
        <v>573018</v>
      </c>
      <c r="AL110" s="897"/>
      <c r="AM110" s="897"/>
      <c r="AN110" s="897"/>
      <c r="AO110" s="898"/>
      <c r="AP110" s="900">
        <v>19.399999999999999</v>
      </c>
      <c r="AQ110" s="901"/>
      <c r="AR110" s="901"/>
      <c r="AS110" s="901"/>
      <c r="AT110" s="902"/>
      <c r="AU110" s="903" t="s">
        <v>69</v>
      </c>
      <c r="AV110" s="904"/>
      <c r="AW110" s="904"/>
      <c r="AX110" s="904"/>
      <c r="AY110" s="904"/>
      <c r="AZ110" s="926" t="s">
        <v>415</v>
      </c>
      <c r="BA110" s="894"/>
      <c r="BB110" s="894"/>
      <c r="BC110" s="894"/>
      <c r="BD110" s="894"/>
      <c r="BE110" s="894"/>
      <c r="BF110" s="894"/>
      <c r="BG110" s="894"/>
      <c r="BH110" s="894"/>
      <c r="BI110" s="894"/>
      <c r="BJ110" s="894"/>
      <c r="BK110" s="894"/>
      <c r="BL110" s="894"/>
      <c r="BM110" s="894"/>
      <c r="BN110" s="894"/>
      <c r="BO110" s="894"/>
      <c r="BP110" s="895"/>
      <c r="BQ110" s="927">
        <v>5343560</v>
      </c>
      <c r="BR110" s="928"/>
      <c r="BS110" s="928"/>
      <c r="BT110" s="928"/>
      <c r="BU110" s="928"/>
      <c r="BV110" s="928">
        <v>5999806</v>
      </c>
      <c r="BW110" s="928"/>
      <c r="BX110" s="928"/>
      <c r="BY110" s="928"/>
      <c r="BZ110" s="928"/>
      <c r="CA110" s="928">
        <v>6112115</v>
      </c>
      <c r="CB110" s="928"/>
      <c r="CC110" s="928"/>
      <c r="CD110" s="928"/>
      <c r="CE110" s="928"/>
      <c r="CF110" s="941">
        <v>206.5</v>
      </c>
      <c r="CG110" s="942"/>
      <c r="CH110" s="942"/>
      <c r="CI110" s="942"/>
      <c r="CJ110" s="942"/>
      <c r="CK110" s="943" t="s">
        <v>416</v>
      </c>
      <c r="CL110" s="944"/>
      <c r="CM110" s="926" t="s">
        <v>417</v>
      </c>
      <c r="CN110" s="894"/>
      <c r="CO110" s="894"/>
      <c r="CP110" s="894"/>
      <c r="CQ110" s="894"/>
      <c r="CR110" s="894"/>
      <c r="CS110" s="894"/>
      <c r="CT110" s="894"/>
      <c r="CU110" s="894"/>
      <c r="CV110" s="894"/>
      <c r="CW110" s="894"/>
      <c r="CX110" s="894"/>
      <c r="CY110" s="894"/>
      <c r="CZ110" s="894"/>
      <c r="DA110" s="894"/>
      <c r="DB110" s="894"/>
      <c r="DC110" s="894"/>
      <c r="DD110" s="894"/>
      <c r="DE110" s="894"/>
      <c r="DF110" s="895"/>
      <c r="DG110" s="927" t="s">
        <v>122</v>
      </c>
      <c r="DH110" s="928"/>
      <c r="DI110" s="928"/>
      <c r="DJ110" s="928"/>
      <c r="DK110" s="928"/>
      <c r="DL110" s="928" t="s">
        <v>122</v>
      </c>
      <c r="DM110" s="928"/>
      <c r="DN110" s="928"/>
      <c r="DO110" s="928"/>
      <c r="DP110" s="928"/>
      <c r="DQ110" s="928" t="s">
        <v>122</v>
      </c>
      <c r="DR110" s="928"/>
      <c r="DS110" s="928"/>
      <c r="DT110" s="928"/>
      <c r="DU110" s="928"/>
      <c r="DV110" s="929" t="s">
        <v>122</v>
      </c>
      <c r="DW110" s="929"/>
      <c r="DX110" s="929"/>
      <c r="DY110" s="929"/>
      <c r="DZ110" s="930"/>
    </row>
    <row r="111" spans="1:131" s="208" customFormat="1" ht="26.25" customHeight="1" x14ac:dyDescent="0.15">
      <c r="A111" s="931" t="s">
        <v>418</v>
      </c>
      <c r="B111" s="932"/>
      <c r="C111" s="932"/>
      <c r="D111" s="932"/>
      <c r="E111" s="932"/>
      <c r="F111" s="932"/>
      <c r="G111" s="932"/>
      <c r="H111" s="932"/>
      <c r="I111" s="932"/>
      <c r="J111" s="932"/>
      <c r="K111" s="932"/>
      <c r="L111" s="932"/>
      <c r="M111" s="932"/>
      <c r="N111" s="932"/>
      <c r="O111" s="932"/>
      <c r="P111" s="932"/>
      <c r="Q111" s="932"/>
      <c r="R111" s="932"/>
      <c r="S111" s="932"/>
      <c r="T111" s="932"/>
      <c r="U111" s="932"/>
      <c r="V111" s="932"/>
      <c r="W111" s="932"/>
      <c r="X111" s="932"/>
      <c r="Y111" s="932"/>
      <c r="Z111" s="933"/>
      <c r="AA111" s="934" t="s">
        <v>122</v>
      </c>
      <c r="AB111" s="935"/>
      <c r="AC111" s="935"/>
      <c r="AD111" s="935"/>
      <c r="AE111" s="936"/>
      <c r="AF111" s="937" t="s">
        <v>122</v>
      </c>
      <c r="AG111" s="935"/>
      <c r="AH111" s="935"/>
      <c r="AI111" s="935"/>
      <c r="AJ111" s="936"/>
      <c r="AK111" s="937" t="s">
        <v>122</v>
      </c>
      <c r="AL111" s="935"/>
      <c r="AM111" s="935"/>
      <c r="AN111" s="935"/>
      <c r="AO111" s="936"/>
      <c r="AP111" s="938" t="s">
        <v>122</v>
      </c>
      <c r="AQ111" s="939"/>
      <c r="AR111" s="939"/>
      <c r="AS111" s="939"/>
      <c r="AT111" s="940"/>
      <c r="AU111" s="905"/>
      <c r="AV111" s="906"/>
      <c r="AW111" s="906"/>
      <c r="AX111" s="906"/>
      <c r="AY111" s="906"/>
      <c r="AZ111" s="919" t="s">
        <v>419</v>
      </c>
      <c r="BA111" s="920"/>
      <c r="BB111" s="920"/>
      <c r="BC111" s="920"/>
      <c r="BD111" s="920"/>
      <c r="BE111" s="920"/>
      <c r="BF111" s="920"/>
      <c r="BG111" s="920"/>
      <c r="BH111" s="920"/>
      <c r="BI111" s="920"/>
      <c r="BJ111" s="920"/>
      <c r="BK111" s="920"/>
      <c r="BL111" s="920"/>
      <c r="BM111" s="920"/>
      <c r="BN111" s="920"/>
      <c r="BO111" s="920"/>
      <c r="BP111" s="921"/>
      <c r="BQ111" s="922" t="s">
        <v>122</v>
      </c>
      <c r="BR111" s="923"/>
      <c r="BS111" s="923"/>
      <c r="BT111" s="923"/>
      <c r="BU111" s="923"/>
      <c r="BV111" s="923" t="s">
        <v>122</v>
      </c>
      <c r="BW111" s="923"/>
      <c r="BX111" s="923"/>
      <c r="BY111" s="923"/>
      <c r="BZ111" s="923"/>
      <c r="CA111" s="923" t="s">
        <v>122</v>
      </c>
      <c r="CB111" s="923"/>
      <c r="CC111" s="923"/>
      <c r="CD111" s="923"/>
      <c r="CE111" s="923"/>
      <c r="CF111" s="917" t="s">
        <v>122</v>
      </c>
      <c r="CG111" s="918"/>
      <c r="CH111" s="918"/>
      <c r="CI111" s="918"/>
      <c r="CJ111" s="918"/>
      <c r="CK111" s="945"/>
      <c r="CL111" s="946"/>
      <c r="CM111" s="919" t="s">
        <v>420</v>
      </c>
      <c r="CN111" s="920"/>
      <c r="CO111" s="920"/>
      <c r="CP111" s="920"/>
      <c r="CQ111" s="920"/>
      <c r="CR111" s="920"/>
      <c r="CS111" s="920"/>
      <c r="CT111" s="920"/>
      <c r="CU111" s="920"/>
      <c r="CV111" s="920"/>
      <c r="CW111" s="920"/>
      <c r="CX111" s="920"/>
      <c r="CY111" s="920"/>
      <c r="CZ111" s="920"/>
      <c r="DA111" s="920"/>
      <c r="DB111" s="920"/>
      <c r="DC111" s="920"/>
      <c r="DD111" s="920"/>
      <c r="DE111" s="920"/>
      <c r="DF111" s="921"/>
      <c r="DG111" s="922" t="s">
        <v>122</v>
      </c>
      <c r="DH111" s="923"/>
      <c r="DI111" s="923"/>
      <c r="DJ111" s="923"/>
      <c r="DK111" s="923"/>
      <c r="DL111" s="923" t="s">
        <v>122</v>
      </c>
      <c r="DM111" s="923"/>
      <c r="DN111" s="923"/>
      <c r="DO111" s="923"/>
      <c r="DP111" s="923"/>
      <c r="DQ111" s="923" t="s">
        <v>122</v>
      </c>
      <c r="DR111" s="923"/>
      <c r="DS111" s="923"/>
      <c r="DT111" s="923"/>
      <c r="DU111" s="923"/>
      <c r="DV111" s="924" t="s">
        <v>122</v>
      </c>
      <c r="DW111" s="924"/>
      <c r="DX111" s="924"/>
      <c r="DY111" s="924"/>
      <c r="DZ111" s="925"/>
    </row>
    <row r="112" spans="1:131" s="208" customFormat="1" ht="26.25" customHeight="1" x14ac:dyDescent="0.15">
      <c r="A112" s="949" t="s">
        <v>421</v>
      </c>
      <c r="B112" s="950"/>
      <c r="C112" s="920" t="s">
        <v>422</v>
      </c>
      <c r="D112" s="920"/>
      <c r="E112" s="920"/>
      <c r="F112" s="920"/>
      <c r="G112" s="920"/>
      <c r="H112" s="920"/>
      <c r="I112" s="920"/>
      <c r="J112" s="920"/>
      <c r="K112" s="920"/>
      <c r="L112" s="920"/>
      <c r="M112" s="920"/>
      <c r="N112" s="920"/>
      <c r="O112" s="920"/>
      <c r="P112" s="920"/>
      <c r="Q112" s="920"/>
      <c r="R112" s="920"/>
      <c r="S112" s="920"/>
      <c r="T112" s="920"/>
      <c r="U112" s="920"/>
      <c r="V112" s="920"/>
      <c r="W112" s="920"/>
      <c r="X112" s="920"/>
      <c r="Y112" s="920"/>
      <c r="Z112" s="921"/>
      <c r="AA112" s="955" t="s">
        <v>122</v>
      </c>
      <c r="AB112" s="956"/>
      <c r="AC112" s="956"/>
      <c r="AD112" s="956"/>
      <c r="AE112" s="957"/>
      <c r="AF112" s="958" t="s">
        <v>122</v>
      </c>
      <c r="AG112" s="956"/>
      <c r="AH112" s="956"/>
      <c r="AI112" s="956"/>
      <c r="AJ112" s="957"/>
      <c r="AK112" s="958" t="s">
        <v>122</v>
      </c>
      <c r="AL112" s="956"/>
      <c r="AM112" s="956"/>
      <c r="AN112" s="956"/>
      <c r="AO112" s="957"/>
      <c r="AP112" s="959" t="s">
        <v>122</v>
      </c>
      <c r="AQ112" s="960"/>
      <c r="AR112" s="960"/>
      <c r="AS112" s="960"/>
      <c r="AT112" s="961"/>
      <c r="AU112" s="905"/>
      <c r="AV112" s="906"/>
      <c r="AW112" s="906"/>
      <c r="AX112" s="906"/>
      <c r="AY112" s="906"/>
      <c r="AZ112" s="919" t="s">
        <v>423</v>
      </c>
      <c r="BA112" s="920"/>
      <c r="BB112" s="920"/>
      <c r="BC112" s="920"/>
      <c r="BD112" s="920"/>
      <c r="BE112" s="920"/>
      <c r="BF112" s="920"/>
      <c r="BG112" s="920"/>
      <c r="BH112" s="920"/>
      <c r="BI112" s="920"/>
      <c r="BJ112" s="920"/>
      <c r="BK112" s="920"/>
      <c r="BL112" s="920"/>
      <c r="BM112" s="920"/>
      <c r="BN112" s="920"/>
      <c r="BO112" s="920"/>
      <c r="BP112" s="921"/>
      <c r="BQ112" s="922">
        <v>939348</v>
      </c>
      <c r="BR112" s="923"/>
      <c r="BS112" s="923"/>
      <c r="BT112" s="923"/>
      <c r="BU112" s="923"/>
      <c r="BV112" s="923">
        <v>859888</v>
      </c>
      <c r="BW112" s="923"/>
      <c r="BX112" s="923"/>
      <c r="BY112" s="923"/>
      <c r="BZ112" s="923"/>
      <c r="CA112" s="923">
        <v>812261</v>
      </c>
      <c r="CB112" s="923"/>
      <c r="CC112" s="923"/>
      <c r="CD112" s="923"/>
      <c r="CE112" s="923"/>
      <c r="CF112" s="917">
        <v>27.4</v>
      </c>
      <c r="CG112" s="918"/>
      <c r="CH112" s="918"/>
      <c r="CI112" s="918"/>
      <c r="CJ112" s="918"/>
      <c r="CK112" s="945"/>
      <c r="CL112" s="946"/>
      <c r="CM112" s="919" t="s">
        <v>424</v>
      </c>
      <c r="CN112" s="920"/>
      <c r="CO112" s="920"/>
      <c r="CP112" s="920"/>
      <c r="CQ112" s="920"/>
      <c r="CR112" s="920"/>
      <c r="CS112" s="920"/>
      <c r="CT112" s="920"/>
      <c r="CU112" s="920"/>
      <c r="CV112" s="920"/>
      <c r="CW112" s="920"/>
      <c r="CX112" s="920"/>
      <c r="CY112" s="920"/>
      <c r="CZ112" s="920"/>
      <c r="DA112" s="920"/>
      <c r="DB112" s="920"/>
      <c r="DC112" s="920"/>
      <c r="DD112" s="920"/>
      <c r="DE112" s="920"/>
      <c r="DF112" s="921"/>
      <c r="DG112" s="922" t="s">
        <v>122</v>
      </c>
      <c r="DH112" s="923"/>
      <c r="DI112" s="923"/>
      <c r="DJ112" s="923"/>
      <c r="DK112" s="923"/>
      <c r="DL112" s="923" t="s">
        <v>122</v>
      </c>
      <c r="DM112" s="923"/>
      <c r="DN112" s="923"/>
      <c r="DO112" s="923"/>
      <c r="DP112" s="923"/>
      <c r="DQ112" s="923" t="s">
        <v>122</v>
      </c>
      <c r="DR112" s="923"/>
      <c r="DS112" s="923"/>
      <c r="DT112" s="923"/>
      <c r="DU112" s="923"/>
      <c r="DV112" s="924" t="s">
        <v>122</v>
      </c>
      <c r="DW112" s="924"/>
      <c r="DX112" s="924"/>
      <c r="DY112" s="924"/>
      <c r="DZ112" s="925"/>
    </row>
    <row r="113" spans="1:130" s="208" customFormat="1" ht="26.25" customHeight="1" x14ac:dyDescent="0.15">
      <c r="A113" s="951"/>
      <c r="B113" s="952"/>
      <c r="C113" s="920" t="s">
        <v>425</v>
      </c>
      <c r="D113" s="920"/>
      <c r="E113" s="920"/>
      <c r="F113" s="920"/>
      <c r="G113" s="920"/>
      <c r="H113" s="920"/>
      <c r="I113" s="920"/>
      <c r="J113" s="920"/>
      <c r="K113" s="920"/>
      <c r="L113" s="920"/>
      <c r="M113" s="920"/>
      <c r="N113" s="920"/>
      <c r="O113" s="920"/>
      <c r="P113" s="920"/>
      <c r="Q113" s="920"/>
      <c r="R113" s="920"/>
      <c r="S113" s="920"/>
      <c r="T113" s="920"/>
      <c r="U113" s="920"/>
      <c r="V113" s="920"/>
      <c r="W113" s="920"/>
      <c r="X113" s="920"/>
      <c r="Y113" s="920"/>
      <c r="Z113" s="921"/>
      <c r="AA113" s="934">
        <v>149037</v>
      </c>
      <c r="AB113" s="935"/>
      <c r="AC113" s="935"/>
      <c r="AD113" s="935"/>
      <c r="AE113" s="936"/>
      <c r="AF113" s="937">
        <v>138462</v>
      </c>
      <c r="AG113" s="935"/>
      <c r="AH113" s="935"/>
      <c r="AI113" s="935"/>
      <c r="AJ113" s="936"/>
      <c r="AK113" s="937">
        <v>150030</v>
      </c>
      <c r="AL113" s="935"/>
      <c r="AM113" s="935"/>
      <c r="AN113" s="935"/>
      <c r="AO113" s="936"/>
      <c r="AP113" s="938">
        <v>5.0999999999999996</v>
      </c>
      <c r="AQ113" s="939"/>
      <c r="AR113" s="939"/>
      <c r="AS113" s="939"/>
      <c r="AT113" s="940"/>
      <c r="AU113" s="905"/>
      <c r="AV113" s="906"/>
      <c r="AW113" s="906"/>
      <c r="AX113" s="906"/>
      <c r="AY113" s="906"/>
      <c r="AZ113" s="919" t="s">
        <v>426</v>
      </c>
      <c r="BA113" s="920"/>
      <c r="BB113" s="920"/>
      <c r="BC113" s="920"/>
      <c r="BD113" s="920"/>
      <c r="BE113" s="920"/>
      <c r="BF113" s="920"/>
      <c r="BG113" s="920"/>
      <c r="BH113" s="920"/>
      <c r="BI113" s="920"/>
      <c r="BJ113" s="920"/>
      <c r="BK113" s="920"/>
      <c r="BL113" s="920"/>
      <c r="BM113" s="920"/>
      <c r="BN113" s="920"/>
      <c r="BO113" s="920"/>
      <c r="BP113" s="921"/>
      <c r="BQ113" s="922">
        <v>402141</v>
      </c>
      <c r="BR113" s="923"/>
      <c r="BS113" s="923"/>
      <c r="BT113" s="923"/>
      <c r="BU113" s="923"/>
      <c r="BV113" s="923">
        <v>352605</v>
      </c>
      <c r="BW113" s="923"/>
      <c r="BX113" s="923"/>
      <c r="BY113" s="923"/>
      <c r="BZ113" s="923"/>
      <c r="CA113" s="923">
        <v>389939</v>
      </c>
      <c r="CB113" s="923"/>
      <c r="CC113" s="923"/>
      <c r="CD113" s="923"/>
      <c r="CE113" s="923"/>
      <c r="CF113" s="917">
        <v>13.2</v>
      </c>
      <c r="CG113" s="918"/>
      <c r="CH113" s="918"/>
      <c r="CI113" s="918"/>
      <c r="CJ113" s="918"/>
      <c r="CK113" s="945"/>
      <c r="CL113" s="946"/>
      <c r="CM113" s="919" t="s">
        <v>427</v>
      </c>
      <c r="CN113" s="920"/>
      <c r="CO113" s="920"/>
      <c r="CP113" s="920"/>
      <c r="CQ113" s="920"/>
      <c r="CR113" s="920"/>
      <c r="CS113" s="920"/>
      <c r="CT113" s="920"/>
      <c r="CU113" s="920"/>
      <c r="CV113" s="920"/>
      <c r="CW113" s="920"/>
      <c r="CX113" s="920"/>
      <c r="CY113" s="920"/>
      <c r="CZ113" s="920"/>
      <c r="DA113" s="920"/>
      <c r="DB113" s="920"/>
      <c r="DC113" s="920"/>
      <c r="DD113" s="920"/>
      <c r="DE113" s="920"/>
      <c r="DF113" s="921"/>
      <c r="DG113" s="955" t="s">
        <v>122</v>
      </c>
      <c r="DH113" s="956"/>
      <c r="DI113" s="956"/>
      <c r="DJ113" s="956"/>
      <c r="DK113" s="957"/>
      <c r="DL113" s="958" t="s">
        <v>122</v>
      </c>
      <c r="DM113" s="956"/>
      <c r="DN113" s="956"/>
      <c r="DO113" s="956"/>
      <c r="DP113" s="957"/>
      <c r="DQ113" s="958" t="s">
        <v>122</v>
      </c>
      <c r="DR113" s="956"/>
      <c r="DS113" s="956"/>
      <c r="DT113" s="956"/>
      <c r="DU113" s="957"/>
      <c r="DV113" s="959" t="s">
        <v>122</v>
      </c>
      <c r="DW113" s="960"/>
      <c r="DX113" s="960"/>
      <c r="DY113" s="960"/>
      <c r="DZ113" s="961"/>
    </row>
    <row r="114" spans="1:130" s="208" customFormat="1" ht="26.25" customHeight="1" x14ac:dyDescent="0.15">
      <c r="A114" s="951"/>
      <c r="B114" s="952"/>
      <c r="C114" s="920" t="s">
        <v>428</v>
      </c>
      <c r="D114" s="920"/>
      <c r="E114" s="920"/>
      <c r="F114" s="920"/>
      <c r="G114" s="920"/>
      <c r="H114" s="920"/>
      <c r="I114" s="920"/>
      <c r="J114" s="920"/>
      <c r="K114" s="920"/>
      <c r="L114" s="920"/>
      <c r="M114" s="920"/>
      <c r="N114" s="920"/>
      <c r="O114" s="920"/>
      <c r="P114" s="920"/>
      <c r="Q114" s="920"/>
      <c r="R114" s="920"/>
      <c r="S114" s="920"/>
      <c r="T114" s="920"/>
      <c r="U114" s="920"/>
      <c r="V114" s="920"/>
      <c r="W114" s="920"/>
      <c r="X114" s="920"/>
      <c r="Y114" s="920"/>
      <c r="Z114" s="921"/>
      <c r="AA114" s="955">
        <v>45568</v>
      </c>
      <c r="AB114" s="956"/>
      <c r="AC114" s="956"/>
      <c r="AD114" s="956"/>
      <c r="AE114" s="957"/>
      <c r="AF114" s="958">
        <v>51754</v>
      </c>
      <c r="AG114" s="956"/>
      <c r="AH114" s="956"/>
      <c r="AI114" s="956"/>
      <c r="AJ114" s="957"/>
      <c r="AK114" s="958">
        <v>54537</v>
      </c>
      <c r="AL114" s="956"/>
      <c r="AM114" s="956"/>
      <c r="AN114" s="956"/>
      <c r="AO114" s="957"/>
      <c r="AP114" s="959">
        <v>1.8</v>
      </c>
      <c r="AQ114" s="960"/>
      <c r="AR114" s="960"/>
      <c r="AS114" s="960"/>
      <c r="AT114" s="961"/>
      <c r="AU114" s="905"/>
      <c r="AV114" s="906"/>
      <c r="AW114" s="906"/>
      <c r="AX114" s="906"/>
      <c r="AY114" s="906"/>
      <c r="AZ114" s="919" t="s">
        <v>429</v>
      </c>
      <c r="BA114" s="920"/>
      <c r="BB114" s="920"/>
      <c r="BC114" s="920"/>
      <c r="BD114" s="920"/>
      <c r="BE114" s="920"/>
      <c r="BF114" s="920"/>
      <c r="BG114" s="920"/>
      <c r="BH114" s="920"/>
      <c r="BI114" s="920"/>
      <c r="BJ114" s="920"/>
      <c r="BK114" s="920"/>
      <c r="BL114" s="920"/>
      <c r="BM114" s="920"/>
      <c r="BN114" s="920"/>
      <c r="BO114" s="920"/>
      <c r="BP114" s="921"/>
      <c r="BQ114" s="922">
        <v>540073</v>
      </c>
      <c r="BR114" s="923"/>
      <c r="BS114" s="923"/>
      <c r="BT114" s="923"/>
      <c r="BU114" s="923"/>
      <c r="BV114" s="923">
        <v>550304</v>
      </c>
      <c r="BW114" s="923"/>
      <c r="BX114" s="923"/>
      <c r="BY114" s="923"/>
      <c r="BZ114" s="923"/>
      <c r="CA114" s="923">
        <v>524074</v>
      </c>
      <c r="CB114" s="923"/>
      <c r="CC114" s="923"/>
      <c r="CD114" s="923"/>
      <c r="CE114" s="923"/>
      <c r="CF114" s="917">
        <v>17.7</v>
      </c>
      <c r="CG114" s="918"/>
      <c r="CH114" s="918"/>
      <c r="CI114" s="918"/>
      <c r="CJ114" s="918"/>
      <c r="CK114" s="945"/>
      <c r="CL114" s="946"/>
      <c r="CM114" s="919" t="s">
        <v>430</v>
      </c>
      <c r="CN114" s="920"/>
      <c r="CO114" s="920"/>
      <c r="CP114" s="920"/>
      <c r="CQ114" s="920"/>
      <c r="CR114" s="920"/>
      <c r="CS114" s="920"/>
      <c r="CT114" s="920"/>
      <c r="CU114" s="920"/>
      <c r="CV114" s="920"/>
      <c r="CW114" s="920"/>
      <c r="CX114" s="920"/>
      <c r="CY114" s="920"/>
      <c r="CZ114" s="920"/>
      <c r="DA114" s="920"/>
      <c r="DB114" s="920"/>
      <c r="DC114" s="920"/>
      <c r="DD114" s="920"/>
      <c r="DE114" s="920"/>
      <c r="DF114" s="921"/>
      <c r="DG114" s="955" t="s">
        <v>122</v>
      </c>
      <c r="DH114" s="956"/>
      <c r="DI114" s="956"/>
      <c r="DJ114" s="956"/>
      <c r="DK114" s="957"/>
      <c r="DL114" s="958" t="s">
        <v>122</v>
      </c>
      <c r="DM114" s="956"/>
      <c r="DN114" s="956"/>
      <c r="DO114" s="956"/>
      <c r="DP114" s="957"/>
      <c r="DQ114" s="958" t="s">
        <v>122</v>
      </c>
      <c r="DR114" s="956"/>
      <c r="DS114" s="956"/>
      <c r="DT114" s="956"/>
      <c r="DU114" s="957"/>
      <c r="DV114" s="959" t="s">
        <v>122</v>
      </c>
      <c r="DW114" s="960"/>
      <c r="DX114" s="960"/>
      <c r="DY114" s="960"/>
      <c r="DZ114" s="961"/>
    </row>
    <row r="115" spans="1:130" s="208" customFormat="1" ht="26.25" customHeight="1" x14ac:dyDescent="0.15">
      <c r="A115" s="951"/>
      <c r="B115" s="952"/>
      <c r="C115" s="920" t="s">
        <v>431</v>
      </c>
      <c r="D115" s="920"/>
      <c r="E115" s="920"/>
      <c r="F115" s="920"/>
      <c r="G115" s="920"/>
      <c r="H115" s="920"/>
      <c r="I115" s="920"/>
      <c r="J115" s="920"/>
      <c r="K115" s="920"/>
      <c r="L115" s="920"/>
      <c r="M115" s="920"/>
      <c r="N115" s="920"/>
      <c r="O115" s="920"/>
      <c r="P115" s="920"/>
      <c r="Q115" s="920"/>
      <c r="R115" s="920"/>
      <c r="S115" s="920"/>
      <c r="T115" s="920"/>
      <c r="U115" s="920"/>
      <c r="V115" s="920"/>
      <c r="W115" s="920"/>
      <c r="X115" s="920"/>
      <c r="Y115" s="920"/>
      <c r="Z115" s="921"/>
      <c r="AA115" s="934">
        <v>496</v>
      </c>
      <c r="AB115" s="935"/>
      <c r="AC115" s="935"/>
      <c r="AD115" s="935"/>
      <c r="AE115" s="936"/>
      <c r="AF115" s="937">
        <v>466</v>
      </c>
      <c r="AG115" s="935"/>
      <c r="AH115" s="935"/>
      <c r="AI115" s="935"/>
      <c r="AJ115" s="936"/>
      <c r="AK115" s="937">
        <v>327</v>
      </c>
      <c r="AL115" s="935"/>
      <c r="AM115" s="935"/>
      <c r="AN115" s="935"/>
      <c r="AO115" s="936"/>
      <c r="AP115" s="938">
        <v>0</v>
      </c>
      <c r="AQ115" s="939"/>
      <c r="AR115" s="939"/>
      <c r="AS115" s="939"/>
      <c r="AT115" s="940"/>
      <c r="AU115" s="905"/>
      <c r="AV115" s="906"/>
      <c r="AW115" s="906"/>
      <c r="AX115" s="906"/>
      <c r="AY115" s="906"/>
      <c r="AZ115" s="919" t="s">
        <v>432</v>
      </c>
      <c r="BA115" s="920"/>
      <c r="BB115" s="920"/>
      <c r="BC115" s="920"/>
      <c r="BD115" s="920"/>
      <c r="BE115" s="920"/>
      <c r="BF115" s="920"/>
      <c r="BG115" s="920"/>
      <c r="BH115" s="920"/>
      <c r="BI115" s="920"/>
      <c r="BJ115" s="920"/>
      <c r="BK115" s="920"/>
      <c r="BL115" s="920"/>
      <c r="BM115" s="920"/>
      <c r="BN115" s="920"/>
      <c r="BO115" s="920"/>
      <c r="BP115" s="921"/>
      <c r="BQ115" s="922" t="s">
        <v>122</v>
      </c>
      <c r="BR115" s="923"/>
      <c r="BS115" s="923"/>
      <c r="BT115" s="923"/>
      <c r="BU115" s="923"/>
      <c r="BV115" s="923" t="s">
        <v>122</v>
      </c>
      <c r="BW115" s="923"/>
      <c r="BX115" s="923"/>
      <c r="BY115" s="923"/>
      <c r="BZ115" s="923"/>
      <c r="CA115" s="923" t="s">
        <v>122</v>
      </c>
      <c r="CB115" s="923"/>
      <c r="CC115" s="923"/>
      <c r="CD115" s="923"/>
      <c r="CE115" s="923"/>
      <c r="CF115" s="917" t="s">
        <v>122</v>
      </c>
      <c r="CG115" s="918"/>
      <c r="CH115" s="918"/>
      <c r="CI115" s="918"/>
      <c r="CJ115" s="918"/>
      <c r="CK115" s="945"/>
      <c r="CL115" s="946"/>
      <c r="CM115" s="919" t="s">
        <v>433</v>
      </c>
      <c r="CN115" s="920"/>
      <c r="CO115" s="920"/>
      <c r="CP115" s="920"/>
      <c r="CQ115" s="920"/>
      <c r="CR115" s="920"/>
      <c r="CS115" s="920"/>
      <c r="CT115" s="920"/>
      <c r="CU115" s="920"/>
      <c r="CV115" s="920"/>
      <c r="CW115" s="920"/>
      <c r="CX115" s="920"/>
      <c r="CY115" s="920"/>
      <c r="CZ115" s="920"/>
      <c r="DA115" s="920"/>
      <c r="DB115" s="920"/>
      <c r="DC115" s="920"/>
      <c r="DD115" s="920"/>
      <c r="DE115" s="920"/>
      <c r="DF115" s="921"/>
      <c r="DG115" s="955" t="s">
        <v>122</v>
      </c>
      <c r="DH115" s="956"/>
      <c r="DI115" s="956"/>
      <c r="DJ115" s="956"/>
      <c r="DK115" s="957"/>
      <c r="DL115" s="958" t="s">
        <v>122</v>
      </c>
      <c r="DM115" s="956"/>
      <c r="DN115" s="956"/>
      <c r="DO115" s="956"/>
      <c r="DP115" s="957"/>
      <c r="DQ115" s="958" t="s">
        <v>122</v>
      </c>
      <c r="DR115" s="956"/>
      <c r="DS115" s="956"/>
      <c r="DT115" s="956"/>
      <c r="DU115" s="957"/>
      <c r="DV115" s="959" t="s">
        <v>122</v>
      </c>
      <c r="DW115" s="960"/>
      <c r="DX115" s="960"/>
      <c r="DY115" s="960"/>
      <c r="DZ115" s="961"/>
    </row>
    <row r="116" spans="1:130" s="208" customFormat="1" ht="26.25" customHeight="1" x14ac:dyDescent="0.15">
      <c r="A116" s="953"/>
      <c r="B116" s="954"/>
      <c r="C116" s="962" t="s">
        <v>434</v>
      </c>
      <c r="D116" s="962"/>
      <c r="E116" s="962"/>
      <c r="F116" s="962"/>
      <c r="G116" s="962"/>
      <c r="H116" s="962"/>
      <c r="I116" s="962"/>
      <c r="J116" s="962"/>
      <c r="K116" s="962"/>
      <c r="L116" s="962"/>
      <c r="M116" s="962"/>
      <c r="N116" s="962"/>
      <c r="O116" s="962"/>
      <c r="P116" s="962"/>
      <c r="Q116" s="962"/>
      <c r="R116" s="962"/>
      <c r="S116" s="962"/>
      <c r="T116" s="962"/>
      <c r="U116" s="962"/>
      <c r="V116" s="962"/>
      <c r="W116" s="962"/>
      <c r="X116" s="962"/>
      <c r="Y116" s="962"/>
      <c r="Z116" s="963"/>
      <c r="AA116" s="955" t="s">
        <v>122</v>
      </c>
      <c r="AB116" s="956"/>
      <c r="AC116" s="956"/>
      <c r="AD116" s="956"/>
      <c r="AE116" s="957"/>
      <c r="AF116" s="958" t="s">
        <v>122</v>
      </c>
      <c r="AG116" s="956"/>
      <c r="AH116" s="956"/>
      <c r="AI116" s="956"/>
      <c r="AJ116" s="957"/>
      <c r="AK116" s="958" t="s">
        <v>122</v>
      </c>
      <c r="AL116" s="956"/>
      <c r="AM116" s="956"/>
      <c r="AN116" s="956"/>
      <c r="AO116" s="957"/>
      <c r="AP116" s="959" t="s">
        <v>122</v>
      </c>
      <c r="AQ116" s="960"/>
      <c r="AR116" s="960"/>
      <c r="AS116" s="960"/>
      <c r="AT116" s="961"/>
      <c r="AU116" s="905"/>
      <c r="AV116" s="906"/>
      <c r="AW116" s="906"/>
      <c r="AX116" s="906"/>
      <c r="AY116" s="906"/>
      <c r="AZ116" s="964" t="s">
        <v>435</v>
      </c>
      <c r="BA116" s="965"/>
      <c r="BB116" s="965"/>
      <c r="BC116" s="965"/>
      <c r="BD116" s="965"/>
      <c r="BE116" s="965"/>
      <c r="BF116" s="965"/>
      <c r="BG116" s="965"/>
      <c r="BH116" s="965"/>
      <c r="BI116" s="965"/>
      <c r="BJ116" s="965"/>
      <c r="BK116" s="965"/>
      <c r="BL116" s="965"/>
      <c r="BM116" s="965"/>
      <c r="BN116" s="965"/>
      <c r="BO116" s="965"/>
      <c r="BP116" s="966"/>
      <c r="BQ116" s="922" t="s">
        <v>122</v>
      </c>
      <c r="BR116" s="923"/>
      <c r="BS116" s="923"/>
      <c r="BT116" s="923"/>
      <c r="BU116" s="923"/>
      <c r="BV116" s="923" t="s">
        <v>122</v>
      </c>
      <c r="BW116" s="923"/>
      <c r="BX116" s="923"/>
      <c r="BY116" s="923"/>
      <c r="BZ116" s="923"/>
      <c r="CA116" s="923" t="s">
        <v>122</v>
      </c>
      <c r="CB116" s="923"/>
      <c r="CC116" s="923"/>
      <c r="CD116" s="923"/>
      <c r="CE116" s="923"/>
      <c r="CF116" s="917" t="s">
        <v>122</v>
      </c>
      <c r="CG116" s="918"/>
      <c r="CH116" s="918"/>
      <c r="CI116" s="918"/>
      <c r="CJ116" s="918"/>
      <c r="CK116" s="945"/>
      <c r="CL116" s="946"/>
      <c r="CM116" s="919" t="s">
        <v>436</v>
      </c>
      <c r="CN116" s="920"/>
      <c r="CO116" s="920"/>
      <c r="CP116" s="920"/>
      <c r="CQ116" s="920"/>
      <c r="CR116" s="920"/>
      <c r="CS116" s="920"/>
      <c r="CT116" s="920"/>
      <c r="CU116" s="920"/>
      <c r="CV116" s="920"/>
      <c r="CW116" s="920"/>
      <c r="CX116" s="920"/>
      <c r="CY116" s="920"/>
      <c r="CZ116" s="920"/>
      <c r="DA116" s="920"/>
      <c r="DB116" s="920"/>
      <c r="DC116" s="920"/>
      <c r="DD116" s="920"/>
      <c r="DE116" s="920"/>
      <c r="DF116" s="921"/>
      <c r="DG116" s="955" t="s">
        <v>122</v>
      </c>
      <c r="DH116" s="956"/>
      <c r="DI116" s="956"/>
      <c r="DJ116" s="956"/>
      <c r="DK116" s="957"/>
      <c r="DL116" s="958" t="s">
        <v>122</v>
      </c>
      <c r="DM116" s="956"/>
      <c r="DN116" s="956"/>
      <c r="DO116" s="956"/>
      <c r="DP116" s="957"/>
      <c r="DQ116" s="958" t="s">
        <v>122</v>
      </c>
      <c r="DR116" s="956"/>
      <c r="DS116" s="956"/>
      <c r="DT116" s="956"/>
      <c r="DU116" s="957"/>
      <c r="DV116" s="959" t="s">
        <v>122</v>
      </c>
      <c r="DW116" s="960"/>
      <c r="DX116" s="960"/>
      <c r="DY116" s="960"/>
      <c r="DZ116" s="961"/>
    </row>
    <row r="117" spans="1:130" s="208" customFormat="1" ht="26.25" customHeight="1" x14ac:dyDescent="0.15">
      <c r="A117" s="909" t="s">
        <v>177</v>
      </c>
      <c r="B117" s="890"/>
      <c r="C117" s="890"/>
      <c r="D117" s="890"/>
      <c r="E117" s="890"/>
      <c r="F117" s="890"/>
      <c r="G117" s="890"/>
      <c r="H117" s="890"/>
      <c r="I117" s="890"/>
      <c r="J117" s="890"/>
      <c r="K117" s="890"/>
      <c r="L117" s="890"/>
      <c r="M117" s="890"/>
      <c r="N117" s="890"/>
      <c r="O117" s="890"/>
      <c r="P117" s="890"/>
      <c r="Q117" s="890"/>
      <c r="R117" s="890"/>
      <c r="S117" s="890"/>
      <c r="T117" s="890"/>
      <c r="U117" s="890"/>
      <c r="V117" s="890"/>
      <c r="W117" s="890"/>
      <c r="X117" s="890"/>
      <c r="Y117" s="974" t="s">
        <v>437</v>
      </c>
      <c r="Z117" s="891"/>
      <c r="AA117" s="975">
        <v>617184</v>
      </c>
      <c r="AB117" s="976"/>
      <c r="AC117" s="976"/>
      <c r="AD117" s="976"/>
      <c r="AE117" s="977"/>
      <c r="AF117" s="978">
        <v>643569</v>
      </c>
      <c r="AG117" s="976"/>
      <c r="AH117" s="976"/>
      <c r="AI117" s="976"/>
      <c r="AJ117" s="977"/>
      <c r="AK117" s="978">
        <v>777912</v>
      </c>
      <c r="AL117" s="976"/>
      <c r="AM117" s="976"/>
      <c r="AN117" s="976"/>
      <c r="AO117" s="977"/>
      <c r="AP117" s="979"/>
      <c r="AQ117" s="980"/>
      <c r="AR117" s="980"/>
      <c r="AS117" s="980"/>
      <c r="AT117" s="981"/>
      <c r="AU117" s="905"/>
      <c r="AV117" s="906"/>
      <c r="AW117" s="906"/>
      <c r="AX117" s="906"/>
      <c r="AY117" s="906"/>
      <c r="AZ117" s="971" t="s">
        <v>438</v>
      </c>
      <c r="BA117" s="972"/>
      <c r="BB117" s="972"/>
      <c r="BC117" s="972"/>
      <c r="BD117" s="972"/>
      <c r="BE117" s="972"/>
      <c r="BF117" s="972"/>
      <c r="BG117" s="972"/>
      <c r="BH117" s="972"/>
      <c r="BI117" s="972"/>
      <c r="BJ117" s="972"/>
      <c r="BK117" s="972"/>
      <c r="BL117" s="972"/>
      <c r="BM117" s="972"/>
      <c r="BN117" s="972"/>
      <c r="BO117" s="972"/>
      <c r="BP117" s="973"/>
      <c r="BQ117" s="922" t="s">
        <v>122</v>
      </c>
      <c r="BR117" s="923"/>
      <c r="BS117" s="923"/>
      <c r="BT117" s="923"/>
      <c r="BU117" s="923"/>
      <c r="BV117" s="923" t="s">
        <v>122</v>
      </c>
      <c r="BW117" s="923"/>
      <c r="BX117" s="923"/>
      <c r="BY117" s="923"/>
      <c r="BZ117" s="923"/>
      <c r="CA117" s="923" t="s">
        <v>122</v>
      </c>
      <c r="CB117" s="923"/>
      <c r="CC117" s="923"/>
      <c r="CD117" s="923"/>
      <c r="CE117" s="923"/>
      <c r="CF117" s="917" t="s">
        <v>122</v>
      </c>
      <c r="CG117" s="918"/>
      <c r="CH117" s="918"/>
      <c r="CI117" s="918"/>
      <c r="CJ117" s="918"/>
      <c r="CK117" s="945"/>
      <c r="CL117" s="946"/>
      <c r="CM117" s="919" t="s">
        <v>439</v>
      </c>
      <c r="CN117" s="920"/>
      <c r="CO117" s="920"/>
      <c r="CP117" s="920"/>
      <c r="CQ117" s="920"/>
      <c r="CR117" s="920"/>
      <c r="CS117" s="920"/>
      <c r="CT117" s="920"/>
      <c r="CU117" s="920"/>
      <c r="CV117" s="920"/>
      <c r="CW117" s="920"/>
      <c r="CX117" s="920"/>
      <c r="CY117" s="920"/>
      <c r="CZ117" s="920"/>
      <c r="DA117" s="920"/>
      <c r="DB117" s="920"/>
      <c r="DC117" s="920"/>
      <c r="DD117" s="920"/>
      <c r="DE117" s="920"/>
      <c r="DF117" s="921"/>
      <c r="DG117" s="955" t="s">
        <v>122</v>
      </c>
      <c r="DH117" s="956"/>
      <c r="DI117" s="956"/>
      <c r="DJ117" s="956"/>
      <c r="DK117" s="957"/>
      <c r="DL117" s="958" t="s">
        <v>122</v>
      </c>
      <c r="DM117" s="956"/>
      <c r="DN117" s="956"/>
      <c r="DO117" s="956"/>
      <c r="DP117" s="957"/>
      <c r="DQ117" s="958" t="s">
        <v>122</v>
      </c>
      <c r="DR117" s="956"/>
      <c r="DS117" s="956"/>
      <c r="DT117" s="956"/>
      <c r="DU117" s="957"/>
      <c r="DV117" s="959" t="s">
        <v>122</v>
      </c>
      <c r="DW117" s="960"/>
      <c r="DX117" s="960"/>
      <c r="DY117" s="960"/>
      <c r="DZ117" s="961"/>
    </row>
    <row r="118" spans="1:130" s="208" customFormat="1" ht="26.25" customHeight="1" x14ac:dyDescent="0.15">
      <c r="A118" s="909" t="s">
        <v>413</v>
      </c>
      <c r="B118" s="890"/>
      <c r="C118" s="890"/>
      <c r="D118" s="890"/>
      <c r="E118" s="890"/>
      <c r="F118" s="890"/>
      <c r="G118" s="890"/>
      <c r="H118" s="890"/>
      <c r="I118" s="890"/>
      <c r="J118" s="890"/>
      <c r="K118" s="890"/>
      <c r="L118" s="890"/>
      <c r="M118" s="890"/>
      <c r="N118" s="890"/>
      <c r="O118" s="890"/>
      <c r="P118" s="890"/>
      <c r="Q118" s="890"/>
      <c r="R118" s="890"/>
      <c r="S118" s="890"/>
      <c r="T118" s="890"/>
      <c r="U118" s="890"/>
      <c r="V118" s="890"/>
      <c r="W118" s="890"/>
      <c r="X118" s="890"/>
      <c r="Y118" s="890"/>
      <c r="Z118" s="891"/>
      <c r="AA118" s="889" t="s">
        <v>410</v>
      </c>
      <c r="AB118" s="890"/>
      <c r="AC118" s="890"/>
      <c r="AD118" s="890"/>
      <c r="AE118" s="891"/>
      <c r="AF118" s="889" t="s">
        <v>411</v>
      </c>
      <c r="AG118" s="890"/>
      <c r="AH118" s="890"/>
      <c r="AI118" s="890"/>
      <c r="AJ118" s="891"/>
      <c r="AK118" s="889" t="s">
        <v>294</v>
      </c>
      <c r="AL118" s="890"/>
      <c r="AM118" s="890"/>
      <c r="AN118" s="890"/>
      <c r="AO118" s="891"/>
      <c r="AP118" s="967" t="s">
        <v>412</v>
      </c>
      <c r="AQ118" s="968"/>
      <c r="AR118" s="968"/>
      <c r="AS118" s="968"/>
      <c r="AT118" s="969"/>
      <c r="AU118" s="905"/>
      <c r="AV118" s="906"/>
      <c r="AW118" s="906"/>
      <c r="AX118" s="906"/>
      <c r="AY118" s="906"/>
      <c r="AZ118" s="970" t="s">
        <v>440</v>
      </c>
      <c r="BA118" s="962"/>
      <c r="BB118" s="962"/>
      <c r="BC118" s="962"/>
      <c r="BD118" s="962"/>
      <c r="BE118" s="962"/>
      <c r="BF118" s="962"/>
      <c r="BG118" s="962"/>
      <c r="BH118" s="962"/>
      <c r="BI118" s="962"/>
      <c r="BJ118" s="962"/>
      <c r="BK118" s="962"/>
      <c r="BL118" s="962"/>
      <c r="BM118" s="962"/>
      <c r="BN118" s="962"/>
      <c r="BO118" s="962"/>
      <c r="BP118" s="963"/>
      <c r="BQ118" s="996" t="s">
        <v>122</v>
      </c>
      <c r="BR118" s="997"/>
      <c r="BS118" s="997"/>
      <c r="BT118" s="997"/>
      <c r="BU118" s="997"/>
      <c r="BV118" s="997" t="s">
        <v>122</v>
      </c>
      <c r="BW118" s="997"/>
      <c r="BX118" s="997"/>
      <c r="BY118" s="997"/>
      <c r="BZ118" s="997"/>
      <c r="CA118" s="997" t="s">
        <v>122</v>
      </c>
      <c r="CB118" s="997"/>
      <c r="CC118" s="997"/>
      <c r="CD118" s="997"/>
      <c r="CE118" s="997"/>
      <c r="CF118" s="917" t="s">
        <v>122</v>
      </c>
      <c r="CG118" s="918"/>
      <c r="CH118" s="918"/>
      <c r="CI118" s="918"/>
      <c r="CJ118" s="918"/>
      <c r="CK118" s="945"/>
      <c r="CL118" s="946"/>
      <c r="CM118" s="919" t="s">
        <v>441</v>
      </c>
      <c r="CN118" s="920"/>
      <c r="CO118" s="920"/>
      <c r="CP118" s="920"/>
      <c r="CQ118" s="920"/>
      <c r="CR118" s="920"/>
      <c r="CS118" s="920"/>
      <c r="CT118" s="920"/>
      <c r="CU118" s="920"/>
      <c r="CV118" s="920"/>
      <c r="CW118" s="920"/>
      <c r="CX118" s="920"/>
      <c r="CY118" s="920"/>
      <c r="CZ118" s="920"/>
      <c r="DA118" s="920"/>
      <c r="DB118" s="920"/>
      <c r="DC118" s="920"/>
      <c r="DD118" s="920"/>
      <c r="DE118" s="920"/>
      <c r="DF118" s="921"/>
      <c r="DG118" s="955" t="s">
        <v>122</v>
      </c>
      <c r="DH118" s="956"/>
      <c r="DI118" s="956"/>
      <c r="DJ118" s="956"/>
      <c r="DK118" s="957"/>
      <c r="DL118" s="958" t="s">
        <v>122</v>
      </c>
      <c r="DM118" s="956"/>
      <c r="DN118" s="956"/>
      <c r="DO118" s="956"/>
      <c r="DP118" s="957"/>
      <c r="DQ118" s="958" t="s">
        <v>122</v>
      </c>
      <c r="DR118" s="956"/>
      <c r="DS118" s="956"/>
      <c r="DT118" s="956"/>
      <c r="DU118" s="957"/>
      <c r="DV118" s="959" t="s">
        <v>122</v>
      </c>
      <c r="DW118" s="960"/>
      <c r="DX118" s="960"/>
      <c r="DY118" s="960"/>
      <c r="DZ118" s="961"/>
    </row>
    <row r="119" spans="1:130" s="208" customFormat="1" ht="26.25" customHeight="1" x14ac:dyDescent="0.15">
      <c r="A119" s="1053" t="s">
        <v>416</v>
      </c>
      <c r="B119" s="944"/>
      <c r="C119" s="926" t="s">
        <v>417</v>
      </c>
      <c r="D119" s="894"/>
      <c r="E119" s="894"/>
      <c r="F119" s="894"/>
      <c r="G119" s="894"/>
      <c r="H119" s="894"/>
      <c r="I119" s="894"/>
      <c r="J119" s="894"/>
      <c r="K119" s="894"/>
      <c r="L119" s="894"/>
      <c r="M119" s="894"/>
      <c r="N119" s="894"/>
      <c r="O119" s="894"/>
      <c r="P119" s="894"/>
      <c r="Q119" s="894"/>
      <c r="R119" s="894"/>
      <c r="S119" s="894"/>
      <c r="T119" s="894"/>
      <c r="U119" s="894"/>
      <c r="V119" s="894"/>
      <c r="W119" s="894"/>
      <c r="X119" s="894"/>
      <c r="Y119" s="894"/>
      <c r="Z119" s="895"/>
      <c r="AA119" s="896" t="s">
        <v>122</v>
      </c>
      <c r="AB119" s="897"/>
      <c r="AC119" s="897"/>
      <c r="AD119" s="897"/>
      <c r="AE119" s="898"/>
      <c r="AF119" s="899" t="s">
        <v>122</v>
      </c>
      <c r="AG119" s="897"/>
      <c r="AH119" s="897"/>
      <c r="AI119" s="897"/>
      <c r="AJ119" s="898"/>
      <c r="AK119" s="899" t="s">
        <v>122</v>
      </c>
      <c r="AL119" s="897"/>
      <c r="AM119" s="897"/>
      <c r="AN119" s="897"/>
      <c r="AO119" s="898"/>
      <c r="AP119" s="900" t="s">
        <v>122</v>
      </c>
      <c r="AQ119" s="901"/>
      <c r="AR119" s="901"/>
      <c r="AS119" s="901"/>
      <c r="AT119" s="902"/>
      <c r="AU119" s="907"/>
      <c r="AV119" s="908"/>
      <c r="AW119" s="908"/>
      <c r="AX119" s="908"/>
      <c r="AY119" s="908"/>
      <c r="AZ119" s="226" t="s">
        <v>177</v>
      </c>
      <c r="BA119" s="226"/>
      <c r="BB119" s="226"/>
      <c r="BC119" s="226"/>
      <c r="BD119" s="226"/>
      <c r="BE119" s="226"/>
      <c r="BF119" s="226"/>
      <c r="BG119" s="226"/>
      <c r="BH119" s="226"/>
      <c r="BI119" s="226"/>
      <c r="BJ119" s="226"/>
      <c r="BK119" s="226"/>
      <c r="BL119" s="226"/>
      <c r="BM119" s="226"/>
      <c r="BN119" s="226"/>
      <c r="BO119" s="974" t="s">
        <v>442</v>
      </c>
      <c r="BP119" s="1002"/>
      <c r="BQ119" s="996">
        <v>7225122</v>
      </c>
      <c r="BR119" s="997"/>
      <c r="BS119" s="997"/>
      <c r="BT119" s="997"/>
      <c r="BU119" s="997"/>
      <c r="BV119" s="997">
        <v>7762603</v>
      </c>
      <c r="BW119" s="997"/>
      <c r="BX119" s="997"/>
      <c r="BY119" s="997"/>
      <c r="BZ119" s="997"/>
      <c r="CA119" s="997">
        <v>7838389</v>
      </c>
      <c r="CB119" s="997"/>
      <c r="CC119" s="997"/>
      <c r="CD119" s="997"/>
      <c r="CE119" s="997"/>
      <c r="CF119" s="998"/>
      <c r="CG119" s="999"/>
      <c r="CH119" s="999"/>
      <c r="CI119" s="999"/>
      <c r="CJ119" s="1000"/>
      <c r="CK119" s="947"/>
      <c r="CL119" s="948"/>
      <c r="CM119" s="970" t="s">
        <v>443</v>
      </c>
      <c r="CN119" s="962"/>
      <c r="CO119" s="962"/>
      <c r="CP119" s="962"/>
      <c r="CQ119" s="962"/>
      <c r="CR119" s="962"/>
      <c r="CS119" s="962"/>
      <c r="CT119" s="962"/>
      <c r="CU119" s="962"/>
      <c r="CV119" s="962"/>
      <c r="CW119" s="962"/>
      <c r="CX119" s="962"/>
      <c r="CY119" s="962"/>
      <c r="CZ119" s="962"/>
      <c r="DA119" s="962"/>
      <c r="DB119" s="962"/>
      <c r="DC119" s="962"/>
      <c r="DD119" s="962"/>
      <c r="DE119" s="962"/>
      <c r="DF119" s="963"/>
      <c r="DG119" s="1001" t="s">
        <v>122</v>
      </c>
      <c r="DH119" s="983"/>
      <c r="DI119" s="983"/>
      <c r="DJ119" s="983"/>
      <c r="DK119" s="984"/>
      <c r="DL119" s="982" t="s">
        <v>122</v>
      </c>
      <c r="DM119" s="983"/>
      <c r="DN119" s="983"/>
      <c r="DO119" s="983"/>
      <c r="DP119" s="984"/>
      <c r="DQ119" s="982" t="s">
        <v>122</v>
      </c>
      <c r="DR119" s="983"/>
      <c r="DS119" s="983"/>
      <c r="DT119" s="983"/>
      <c r="DU119" s="984"/>
      <c r="DV119" s="985" t="s">
        <v>122</v>
      </c>
      <c r="DW119" s="986"/>
      <c r="DX119" s="986"/>
      <c r="DY119" s="986"/>
      <c r="DZ119" s="987"/>
    </row>
    <row r="120" spans="1:130" s="208" customFormat="1" ht="26.25" customHeight="1" x14ac:dyDescent="0.15">
      <c r="A120" s="1054"/>
      <c r="B120" s="946"/>
      <c r="C120" s="919" t="s">
        <v>420</v>
      </c>
      <c r="D120" s="920"/>
      <c r="E120" s="920"/>
      <c r="F120" s="920"/>
      <c r="G120" s="920"/>
      <c r="H120" s="920"/>
      <c r="I120" s="920"/>
      <c r="J120" s="920"/>
      <c r="K120" s="920"/>
      <c r="L120" s="920"/>
      <c r="M120" s="920"/>
      <c r="N120" s="920"/>
      <c r="O120" s="920"/>
      <c r="P120" s="920"/>
      <c r="Q120" s="920"/>
      <c r="R120" s="920"/>
      <c r="S120" s="920"/>
      <c r="T120" s="920"/>
      <c r="U120" s="920"/>
      <c r="V120" s="920"/>
      <c r="W120" s="920"/>
      <c r="X120" s="920"/>
      <c r="Y120" s="920"/>
      <c r="Z120" s="921"/>
      <c r="AA120" s="955" t="s">
        <v>122</v>
      </c>
      <c r="AB120" s="956"/>
      <c r="AC120" s="956"/>
      <c r="AD120" s="956"/>
      <c r="AE120" s="957"/>
      <c r="AF120" s="958" t="s">
        <v>122</v>
      </c>
      <c r="AG120" s="956"/>
      <c r="AH120" s="956"/>
      <c r="AI120" s="956"/>
      <c r="AJ120" s="957"/>
      <c r="AK120" s="958" t="s">
        <v>122</v>
      </c>
      <c r="AL120" s="956"/>
      <c r="AM120" s="956"/>
      <c r="AN120" s="956"/>
      <c r="AO120" s="957"/>
      <c r="AP120" s="959" t="s">
        <v>122</v>
      </c>
      <c r="AQ120" s="960"/>
      <c r="AR120" s="960"/>
      <c r="AS120" s="960"/>
      <c r="AT120" s="961"/>
      <c r="AU120" s="988" t="s">
        <v>444</v>
      </c>
      <c r="AV120" s="989"/>
      <c r="AW120" s="989"/>
      <c r="AX120" s="989"/>
      <c r="AY120" s="990"/>
      <c r="AZ120" s="926" t="s">
        <v>445</v>
      </c>
      <c r="BA120" s="894"/>
      <c r="BB120" s="894"/>
      <c r="BC120" s="894"/>
      <c r="BD120" s="894"/>
      <c r="BE120" s="894"/>
      <c r="BF120" s="894"/>
      <c r="BG120" s="894"/>
      <c r="BH120" s="894"/>
      <c r="BI120" s="894"/>
      <c r="BJ120" s="894"/>
      <c r="BK120" s="894"/>
      <c r="BL120" s="894"/>
      <c r="BM120" s="894"/>
      <c r="BN120" s="894"/>
      <c r="BO120" s="894"/>
      <c r="BP120" s="895"/>
      <c r="BQ120" s="927">
        <v>3735970</v>
      </c>
      <c r="BR120" s="928"/>
      <c r="BS120" s="928"/>
      <c r="BT120" s="928"/>
      <c r="BU120" s="928"/>
      <c r="BV120" s="928">
        <v>3952056</v>
      </c>
      <c r="BW120" s="928"/>
      <c r="BX120" s="928"/>
      <c r="BY120" s="928"/>
      <c r="BZ120" s="928"/>
      <c r="CA120" s="928">
        <v>4220063</v>
      </c>
      <c r="CB120" s="928"/>
      <c r="CC120" s="928"/>
      <c r="CD120" s="928"/>
      <c r="CE120" s="928"/>
      <c r="CF120" s="941">
        <v>142.6</v>
      </c>
      <c r="CG120" s="942"/>
      <c r="CH120" s="942"/>
      <c r="CI120" s="942"/>
      <c r="CJ120" s="942"/>
      <c r="CK120" s="1003" t="s">
        <v>446</v>
      </c>
      <c r="CL120" s="1004"/>
      <c r="CM120" s="1004"/>
      <c r="CN120" s="1004"/>
      <c r="CO120" s="1005"/>
      <c r="CP120" s="1011" t="s">
        <v>393</v>
      </c>
      <c r="CQ120" s="1012"/>
      <c r="CR120" s="1012"/>
      <c r="CS120" s="1012"/>
      <c r="CT120" s="1012"/>
      <c r="CU120" s="1012"/>
      <c r="CV120" s="1012"/>
      <c r="CW120" s="1012"/>
      <c r="CX120" s="1012"/>
      <c r="CY120" s="1012"/>
      <c r="CZ120" s="1012"/>
      <c r="DA120" s="1012"/>
      <c r="DB120" s="1012"/>
      <c r="DC120" s="1012"/>
      <c r="DD120" s="1012"/>
      <c r="DE120" s="1012"/>
      <c r="DF120" s="1013"/>
      <c r="DG120" s="927" t="s">
        <v>122</v>
      </c>
      <c r="DH120" s="928"/>
      <c r="DI120" s="928"/>
      <c r="DJ120" s="928"/>
      <c r="DK120" s="928"/>
      <c r="DL120" s="928" t="s">
        <v>122</v>
      </c>
      <c r="DM120" s="928"/>
      <c r="DN120" s="928"/>
      <c r="DO120" s="928"/>
      <c r="DP120" s="928"/>
      <c r="DQ120" s="928">
        <v>636271</v>
      </c>
      <c r="DR120" s="928"/>
      <c r="DS120" s="928"/>
      <c r="DT120" s="928"/>
      <c r="DU120" s="928"/>
      <c r="DV120" s="929">
        <v>21.5</v>
      </c>
      <c r="DW120" s="929"/>
      <c r="DX120" s="929"/>
      <c r="DY120" s="929"/>
      <c r="DZ120" s="930"/>
    </row>
    <row r="121" spans="1:130" s="208" customFormat="1" ht="26.25" customHeight="1" x14ac:dyDescent="0.15">
      <c r="A121" s="1054"/>
      <c r="B121" s="946"/>
      <c r="C121" s="971" t="s">
        <v>447</v>
      </c>
      <c r="D121" s="972"/>
      <c r="E121" s="972"/>
      <c r="F121" s="972"/>
      <c r="G121" s="972"/>
      <c r="H121" s="972"/>
      <c r="I121" s="972"/>
      <c r="J121" s="972"/>
      <c r="K121" s="972"/>
      <c r="L121" s="972"/>
      <c r="M121" s="972"/>
      <c r="N121" s="972"/>
      <c r="O121" s="972"/>
      <c r="P121" s="972"/>
      <c r="Q121" s="972"/>
      <c r="R121" s="972"/>
      <c r="S121" s="972"/>
      <c r="T121" s="972"/>
      <c r="U121" s="972"/>
      <c r="V121" s="972"/>
      <c r="W121" s="972"/>
      <c r="X121" s="972"/>
      <c r="Y121" s="972"/>
      <c r="Z121" s="973"/>
      <c r="AA121" s="955" t="s">
        <v>122</v>
      </c>
      <c r="AB121" s="956"/>
      <c r="AC121" s="956"/>
      <c r="AD121" s="956"/>
      <c r="AE121" s="957"/>
      <c r="AF121" s="958" t="s">
        <v>122</v>
      </c>
      <c r="AG121" s="956"/>
      <c r="AH121" s="956"/>
      <c r="AI121" s="956"/>
      <c r="AJ121" s="957"/>
      <c r="AK121" s="958" t="s">
        <v>122</v>
      </c>
      <c r="AL121" s="956"/>
      <c r="AM121" s="956"/>
      <c r="AN121" s="956"/>
      <c r="AO121" s="957"/>
      <c r="AP121" s="959" t="s">
        <v>122</v>
      </c>
      <c r="AQ121" s="960"/>
      <c r="AR121" s="960"/>
      <c r="AS121" s="960"/>
      <c r="AT121" s="961"/>
      <c r="AU121" s="991"/>
      <c r="AV121" s="992"/>
      <c r="AW121" s="992"/>
      <c r="AX121" s="992"/>
      <c r="AY121" s="993"/>
      <c r="AZ121" s="919" t="s">
        <v>448</v>
      </c>
      <c r="BA121" s="920"/>
      <c r="BB121" s="920"/>
      <c r="BC121" s="920"/>
      <c r="BD121" s="920"/>
      <c r="BE121" s="920"/>
      <c r="BF121" s="920"/>
      <c r="BG121" s="920"/>
      <c r="BH121" s="920"/>
      <c r="BI121" s="920"/>
      <c r="BJ121" s="920"/>
      <c r="BK121" s="920"/>
      <c r="BL121" s="920"/>
      <c r="BM121" s="920"/>
      <c r="BN121" s="920"/>
      <c r="BO121" s="920"/>
      <c r="BP121" s="921"/>
      <c r="BQ121" s="922">
        <v>542281</v>
      </c>
      <c r="BR121" s="923"/>
      <c r="BS121" s="923"/>
      <c r="BT121" s="923"/>
      <c r="BU121" s="923"/>
      <c r="BV121" s="923">
        <v>502305</v>
      </c>
      <c r="BW121" s="923"/>
      <c r="BX121" s="923"/>
      <c r="BY121" s="923"/>
      <c r="BZ121" s="923"/>
      <c r="CA121" s="923">
        <v>463041</v>
      </c>
      <c r="CB121" s="923"/>
      <c r="CC121" s="923"/>
      <c r="CD121" s="923"/>
      <c r="CE121" s="923"/>
      <c r="CF121" s="917">
        <v>15.6</v>
      </c>
      <c r="CG121" s="918"/>
      <c r="CH121" s="918"/>
      <c r="CI121" s="918"/>
      <c r="CJ121" s="918"/>
      <c r="CK121" s="1006"/>
      <c r="CL121" s="1007"/>
      <c r="CM121" s="1007"/>
      <c r="CN121" s="1007"/>
      <c r="CO121" s="1008"/>
      <c r="CP121" s="1016" t="s">
        <v>394</v>
      </c>
      <c r="CQ121" s="1017"/>
      <c r="CR121" s="1017"/>
      <c r="CS121" s="1017"/>
      <c r="CT121" s="1017"/>
      <c r="CU121" s="1017"/>
      <c r="CV121" s="1017"/>
      <c r="CW121" s="1017"/>
      <c r="CX121" s="1017"/>
      <c r="CY121" s="1017"/>
      <c r="CZ121" s="1017"/>
      <c r="DA121" s="1017"/>
      <c r="DB121" s="1017"/>
      <c r="DC121" s="1017"/>
      <c r="DD121" s="1017"/>
      <c r="DE121" s="1017"/>
      <c r="DF121" s="1018"/>
      <c r="DG121" s="922">
        <v>142200</v>
      </c>
      <c r="DH121" s="923"/>
      <c r="DI121" s="923"/>
      <c r="DJ121" s="923"/>
      <c r="DK121" s="923"/>
      <c r="DL121" s="923">
        <v>142200</v>
      </c>
      <c r="DM121" s="923"/>
      <c r="DN121" s="923"/>
      <c r="DO121" s="923"/>
      <c r="DP121" s="923"/>
      <c r="DQ121" s="923">
        <v>126651</v>
      </c>
      <c r="DR121" s="923"/>
      <c r="DS121" s="923"/>
      <c r="DT121" s="923"/>
      <c r="DU121" s="923"/>
      <c r="DV121" s="924">
        <v>4.3</v>
      </c>
      <c r="DW121" s="924"/>
      <c r="DX121" s="924"/>
      <c r="DY121" s="924"/>
      <c r="DZ121" s="925"/>
    </row>
    <row r="122" spans="1:130" s="208" customFormat="1" ht="26.25" customHeight="1" x14ac:dyDescent="0.15">
      <c r="A122" s="1054"/>
      <c r="B122" s="946"/>
      <c r="C122" s="919" t="s">
        <v>430</v>
      </c>
      <c r="D122" s="920"/>
      <c r="E122" s="920"/>
      <c r="F122" s="920"/>
      <c r="G122" s="920"/>
      <c r="H122" s="920"/>
      <c r="I122" s="920"/>
      <c r="J122" s="920"/>
      <c r="K122" s="920"/>
      <c r="L122" s="920"/>
      <c r="M122" s="920"/>
      <c r="N122" s="920"/>
      <c r="O122" s="920"/>
      <c r="P122" s="920"/>
      <c r="Q122" s="920"/>
      <c r="R122" s="920"/>
      <c r="S122" s="920"/>
      <c r="T122" s="920"/>
      <c r="U122" s="920"/>
      <c r="V122" s="920"/>
      <c r="W122" s="920"/>
      <c r="X122" s="920"/>
      <c r="Y122" s="920"/>
      <c r="Z122" s="921"/>
      <c r="AA122" s="955" t="s">
        <v>122</v>
      </c>
      <c r="AB122" s="956"/>
      <c r="AC122" s="956"/>
      <c r="AD122" s="956"/>
      <c r="AE122" s="957"/>
      <c r="AF122" s="958" t="s">
        <v>122</v>
      </c>
      <c r="AG122" s="956"/>
      <c r="AH122" s="956"/>
      <c r="AI122" s="956"/>
      <c r="AJ122" s="957"/>
      <c r="AK122" s="958" t="s">
        <v>122</v>
      </c>
      <c r="AL122" s="956"/>
      <c r="AM122" s="956"/>
      <c r="AN122" s="956"/>
      <c r="AO122" s="957"/>
      <c r="AP122" s="959" t="s">
        <v>122</v>
      </c>
      <c r="AQ122" s="960"/>
      <c r="AR122" s="960"/>
      <c r="AS122" s="960"/>
      <c r="AT122" s="961"/>
      <c r="AU122" s="991"/>
      <c r="AV122" s="992"/>
      <c r="AW122" s="992"/>
      <c r="AX122" s="992"/>
      <c r="AY122" s="993"/>
      <c r="AZ122" s="970" t="s">
        <v>449</v>
      </c>
      <c r="BA122" s="962"/>
      <c r="BB122" s="962"/>
      <c r="BC122" s="962"/>
      <c r="BD122" s="962"/>
      <c r="BE122" s="962"/>
      <c r="BF122" s="962"/>
      <c r="BG122" s="962"/>
      <c r="BH122" s="962"/>
      <c r="BI122" s="962"/>
      <c r="BJ122" s="962"/>
      <c r="BK122" s="962"/>
      <c r="BL122" s="962"/>
      <c r="BM122" s="962"/>
      <c r="BN122" s="962"/>
      <c r="BO122" s="962"/>
      <c r="BP122" s="963"/>
      <c r="BQ122" s="996">
        <v>4188055</v>
      </c>
      <c r="BR122" s="997"/>
      <c r="BS122" s="997"/>
      <c r="BT122" s="997"/>
      <c r="BU122" s="997"/>
      <c r="BV122" s="997">
        <v>4683022</v>
      </c>
      <c r="BW122" s="997"/>
      <c r="BX122" s="997"/>
      <c r="BY122" s="997"/>
      <c r="BZ122" s="997"/>
      <c r="CA122" s="997">
        <v>4725668</v>
      </c>
      <c r="CB122" s="997"/>
      <c r="CC122" s="997"/>
      <c r="CD122" s="997"/>
      <c r="CE122" s="997"/>
      <c r="CF122" s="1014">
        <v>159.69999999999999</v>
      </c>
      <c r="CG122" s="1015"/>
      <c r="CH122" s="1015"/>
      <c r="CI122" s="1015"/>
      <c r="CJ122" s="1015"/>
      <c r="CK122" s="1006"/>
      <c r="CL122" s="1007"/>
      <c r="CM122" s="1007"/>
      <c r="CN122" s="1007"/>
      <c r="CO122" s="1008"/>
      <c r="CP122" s="1016" t="s">
        <v>391</v>
      </c>
      <c r="CQ122" s="1017"/>
      <c r="CR122" s="1017"/>
      <c r="CS122" s="1017"/>
      <c r="CT122" s="1017"/>
      <c r="CU122" s="1017"/>
      <c r="CV122" s="1017"/>
      <c r="CW122" s="1017"/>
      <c r="CX122" s="1017"/>
      <c r="CY122" s="1017"/>
      <c r="CZ122" s="1017"/>
      <c r="DA122" s="1017"/>
      <c r="DB122" s="1017"/>
      <c r="DC122" s="1017"/>
      <c r="DD122" s="1017"/>
      <c r="DE122" s="1017"/>
      <c r="DF122" s="1018"/>
      <c r="DG122" s="922" t="s">
        <v>122</v>
      </c>
      <c r="DH122" s="923"/>
      <c r="DI122" s="923"/>
      <c r="DJ122" s="923"/>
      <c r="DK122" s="923"/>
      <c r="DL122" s="923" t="s">
        <v>122</v>
      </c>
      <c r="DM122" s="923"/>
      <c r="DN122" s="923"/>
      <c r="DO122" s="923"/>
      <c r="DP122" s="923"/>
      <c r="DQ122" s="923">
        <v>49339</v>
      </c>
      <c r="DR122" s="923"/>
      <c r="DS122" s="923"/>
      <c r="DT122" s="923"/>
      <c r="DU122" s="923"/>
      <c r="DV122" s="924">
        <v>1.7</v>
      </c>
      <c r="DW122" s="924"/>
      <c r="DX122" s="924"/>
      <c r="DY122" s="924"/>
      <c r="DZ122" s="925"/>
    </row>
    <row r="123" spans="1:130" s="208" customFormat="1" ht="26.25" customHeight="1" x14ac:dyDescent="0.15">
      <c r="A123" s="1054"/>
      <c r="B123" s="946"/>
      <c r="C123" s="919" t="s">
        <v>436</v>
      </c>
      <c r="D123" s="920"/>
      <c r="E123" s="920"/>
      <c r="F123" s="920"/>
      <c r="G123" s="920"/>
      <c r="H123" s="920"/>
      <c r="I123" s="920"/>
      <c r="J123" s="920"/>
      <c r="K123" s="920"/>
      <c r="L123" s="920"/>
      <c r="M123" s="920"/>
      <c r="N123" s="920"/>
      <c r="O123" s="920"/>
      <c r="P123" s="920"/>
      <c r="Q123" s="920"/>
      <c r="R123" s="920"/>
      <c r="S123" s="920"/>
      <c r="T123" s="920"/>
      <c r="U123" s="920"/>
      <c r="V123" s="920"/>
      <c r="W123" s="920"/>
      <c r="X123" s="920"/>
      <c r="Y123" s="920"/>
      <c r="Z123" s="921"/>
      <c r="AA123" s="955" t="s">
        <v>122</v>
      </c>
      <c r="AB123" s="956"/>
      <c r="AC123" s="956"/>
      <c r="AD123" s="956"/>
      <c r="AE123" s="957"/>
      <c r="AF123" s="958" t="s">
        <v>122</v>
      </c>
      <c r="AG123" s="956"/>
      <c r="AH123" s="956"/>
      <c r="AI123" s="956"/>
      <c r="AJ123" s="957"/>
      <c r="AK123" s="958" t="s">
        <v>122</v>
      </c>
      <c r="AL123" s="956"/>
      <c r="AM123" s="956"/>
      <c r="AN123" s="956"/>
      <c r="AO123" s="957"/>
      <c r="AP123" s="959" t="s">
        <v>122</v>
      </c>
      <c r="AQ123" s="960"/>
      <c r="AR123" s="960"/>
      <c r="AS123" s="960"/>
      <c r="AT123" s="961"/>
      <c r="AU123" s="994"/>
      <c r="AV123" s="995"/>
      <c r="AW123" s="995"/>
      <c r="AX123" s="995"/>
      <c r="AY123" s="995"/>
      <c r="AZ123" s="226" t="s">
        <v>177</v>
      </c>
      <c r="BA123" s="226"/>
      <c r="BB123" s="226"/>
      <c r="BC123" s="226"/>
      <c r="BD123" s="226"/>
      <c r="BE123" s="226"/>
      <c r="BF123" s="226"/>
      <c r="BG123" s="226"/>
      <c r="BH123" s="226"/>
      <c r="BI123" s="226"/>
      <c r="BJ123" s="226"/>
      <c r="BK123" s="226"/>
      <c r="BL123" s="226"/>
      <c r="BM123" s="226"/>
      <c r="BN123" s="226"/>
      <c r="BO123" s="974" t="s">
        <v>450</v>
      </c>
      <c r="BP123" s="1002"/>
      <c r="BQ123" s="1060">
        <v>8466306</v>
      </c>
      <c r="BR123" s="1061"/>
      <c r="BS123" s="1061"/>
      <c r="BT123" s="1061"/>
      <c r="BU123" s="1061"/>
      <c r="BV123" s="1061">
        <v>9137383</v>
      </c>
      <c r="BW123" s="1061"/>
      <c r="BX123" s="1061"/>
      <c r="BY123" s="1061"/>
      <c r="BZ123" s="1061"/>
      <c r="CA123" s="1061">
        <v>9408772</v>
      </c>
      <c r="CB123" s="1061"/>
      <c r="CC123" s="1061"/>
      <c r="CD123" s="1061"/>
      <c r="CE123" s="1061"/>
      <c r="CF123" s="998"/>
      <c r="CG123" s="999"/>
      <c r="CH123" s="999"/>
      <c r="CI123" s="999"/>
      <c r="CJ123" s="1000"/>
      <c r="CK123" s="1006"/>
      <c r="CL123" s="1007"/>
      <c r="CM123" s="1007"/>
      <c r="CN123" s="1007"/>
      <c r="CO123" s="1008"/>
      <c r="CP123" s="1016" t="s">
        <v>389</v>
      </c>
      <c r="CQ123" s="1017"/>
      <c r="CR123" s="1017"/>
      <c r="CS123" s="1017"/>
      <c r="CT123" s="1017"/>
      <c r="CU123" s="1017"/>
      <c r="CV123" s="1017"/>
      <c r="CW123" s="1017"/>
      <c r="CX123" s="1017"/>
      <c r="CY123" s="1017"/>
      <c r="CZ123" s="1017"/>
      <c r="DA123" s="1017"/>
      <c r="DB123" s="1017"/>
      <c r="DC123" s="1017"/>
      <c r="DD123" s="1017"/>
      <c r="DE123" s="1017"/>
      <c r="DF123" s="1018"/>
      <c r="DG123" s="955" t="s">
        <v>122</v>
      </c>
      <c r="DH123" s="956"/>
      <c r="DI123" s="956"/>
      <c r="DJ123" s="956"/>
      <c r="DK123" s="957"/>
      <c r="DL123" s="958" t="s">
        <v>122</v>
      </c>
      <c r="DM123" s="956"/>
      <c r="DN123" s="956"/>
      <c r="DO123" s="956"/>
      <c r="DP123" s="957"/>
      <c r="DQ123" s="958" t="s">
        <v>122</v>
      </c>
      <c r="DR123" s="956"/>
      <c r="DS123" s="956"/>
      <c r="DT123" s="956"/>
      <c r="DU123" s="957"/>
      <c r="DV123" s="959" t="s">
        <v>122</v>
      </c>
      <c r="DW123" s="960"/>
      <c r="DX123" s="960"/>
      <c r="DY123" s="960"/>
      <c r="DZ123" s="961"/>
    </row>
    <row r="124" spans="1:130" s="208" customFormat="1" ht="26.25" customHeight="1" thickBot="1" x14ac:dyDescent="0.2">
      <c r="A124" s="1054"/>
      <c r="B124" s="946"/>
      <c r="C124" s="919" t="s">
        <v>439</v>
      </c>
      <c r="D124" s="920"/>
      <c r="E124" s="920"/>
      <c r="F124" s="920"/>
      <c r="G124" s="920"/>
      <c r="H124" s="920"/>
      <c r="I124" s="920"/>
      <c r="J124" s="920"/>
      <c r="K124" s="920"/>
      <c r="L124" s="920"/>
      <c r="M124" s="920"/>
      <c r="N124" s="920"/>
      <c r="O124" s="920"/>
      <c r="P124" s="920"/>
      <c r="Q124" s="920"/>
      <c r="R124" s="920"/>
      <c r="S124" s="920"/>
      <c r="T124" s="920"/>
      <c r="U124" s="920"/>
      <c r="V124" s="920"/>
      <c r="W124" s="920"/>
      <c r="X124" s="920"/>
      <c r="Y124" s="920"/>
      <c r="Z124" s="921"/>
      <c r="AA124" s="955" t="s">
        <v>122</v>
      </c>
      <c r="AB124" s="956"/>
      <c r="AC124" s="956"/>
      <c r="AD124" s="956"/>
      <c r="AE124" s="957"/>
      <c r="AF124" s="958" t="s">
        <v>122</v>
      </c>
      <c r="AG124" s="956"/>
      <c r="AH124" s="956"/>
      <c r="AI124" s="956"/>
      <c r="AJ124" s="957"/>
      <c r="AK124" s="958" t="s">
        <v>122</v>
      </c>
      <c r="AL124" s="956"/>
      <c r="AM124" s="956"/>
      <c r="AN124" s="956"/>
      <c r="AO124" s="957"/>
      <c r="AP124" s="959" t="s">
        <v>122</v>
      </c>
      <c r="AQ124" s="960"/>
      <c r="AR124" s="960"/>
      <c r="AS124" s="960"/>
      <c r="AT124" s="961"/>
      <c r="AU124" s="1056" t="s">
        <v>451</v>
      </c>
      <c r="AV124" s="1057"/>
      <c r="AW124" s="1057"/>
      <c r="AX124" s="1057"/>
      <c r="AY124" s="1057"/>
      <c r="AZ124" s="1057"/>
      <c r="BA124" s="1057"/>
      <c r="BB124" s="1057"/>
      <c r="BC124" s="1057"/>
      <c r="BD124" s="1057"/>
      <c r="BE124" s="1057"/>
      <c r="BF124" s="1057"/>
      <c r="BG124" s="1057"/>
      <c r="BH124" s="1057"/>
      <c r="BI124" s="1057"/>
      <c r="BJ124" s="1057"/>
      <c r="BK124" s="1057"/>
      <c r="BL124" s="1057"/>
      <c r="BM124" s="1057"/>
      <c r="BN124" s="1057"/>
      <c r="BO124" s="1057"/>
      <c r="BP124" s="1058"/>
      <c r="BQ124" s="1059" t="s">
        <v>122</v>
      </c>
      <c r="BR124" s="1024"/>
      <c r="BS124" s="1024"/>
      <c r="BT124" s="1024"/>
      <c r="BU124" s="1024"/>
      <c r="BV124" s="1024" t="s">
        <v>122</v>
      </c>
      <c r="BW124" s="1024"/>
      <c r="BX124" s="1024"/>
      <c r="BY124" s="1024"/>
      <c r="BZ124" s="1024"/>
      <c r="CA124" s="1024" t="s">
        <v>122</v>
      </c>
      <c r="CB124" s="1024"/>
      <c r="CC124" s="1024"/>
      <c r="CD124" s="1024"/>
      <c r="CE124" s="1024"/>
      <c r="CF124" s="1025"/>
      <c r="CG124" s="1026"/>
      <c r="CH124" s="1026"/>
      <c r="CI124" s="1026"/>
      <c r="CJ124" s="1027"/>
      <c r="CK124" s="1009"/>
      <c r="CL124" s="1009"/>
      <c r="CM124" s="1009"/>
      <c r="CN124" s="1009"/>
      <c r="CO124" s="1010"/>
      <c r="CP124" s="1016" t="s">
        <v>452</v>
      </c>
      <c r="CQ124" s="1017"/>
      <c r="CR124" s="1017"/>
      <c r="CS124" s="1017"/>
      <c r="CT124" s="1017"/>
      <c r="CU124" s="1017"/>
      <c r="CV124" s="1017"/>
      <c r="CW124" s="1017"/>
      <c r="CX124" s="1017"/>
      <c r="CY124" s="1017"/>
      <c r="CZ124" s="1017"/>
      <c r="DA124" s="1017"/>
      <c r="DB124" s="1017"/>
      <c r="DC124" s="1017"/>
      <c r="DD124" s="1017"/>
      <c r="DE124" s="1017"/>
      <c r="DF124" s="1018"/>
      <c r="DG124" s="1001">
        <v>797148</v>
      </c>
      <c r="DH124" s="983"/>
      <c r="DI124" s="983"/>
      <c r="DJ124" s="983"/>
      <c r="DK124" s="984"/>
      <c r="DL124" s="982">
        <v>717688</v>
      </c>
      <c r="DM124" s="983"/>
      <c r="DN124" s="983"/>
      <c r="DO124" s="983"/>
      <c r="DP124" s="984"/>
      <c r="DQ124" s="982" t="s">
        <v>122</v>
      </c>
      <c r="DR124" s="983"/>
      <c r="DS124" s="983"/>
      <c r="DT124" s="983"/>
      <c r="DU124" s="984"/>
      <c r="DV124" s="985" t="s">
        <v>122</v>
      </c>
      <c r="DW124" s="986"/>
      <c r="DX124" s="986"/>
      <c r="DY124" s="986"/>
      <c r="DZ124" s="987"/>
    </row>
    <row r="125" spans="1:130" s="208" customFormat="1" ht="26.25" customHeight="1" x14ac:dyDescent="0.15">
      <c r="A125" s="1054"/>
      <c r="B125" s="946"/>
      <c r="C125" s="919" t="s">
        <v>441</v>
      </c>
      <c r="D125" s="920"/>
      <c r="E125" s="920"/>
      <c r="F125" s="920"/>
      <c r="G125" s="920"/>
      <c r="H125" s="920"/>
      <c r="I125" s="920"/>
      <c r="J125" s="920"/>
      <c r="K125" s="920"/>
      <c r="L125" s="920"/>
      <c r="M125" s="920"/>
      <c r="N125" s="920"/>
      <c r="O125" s="920"/>
      <c r="P125" s="920"/>
      <c r="Q125" s="920"/>
      <c r="R125" s="920"/>
      <c r="S125" s="920"/>
      <c r="T125" s="920"/>
      <c r="U125" s="920"/>
      <c r="V125" s="920"/>
      <c r="W125" s="920"/>
      <c r="X125" s="920"/>
      <c r="Y125" s="920"/>
      <c r="Z125" s="921"/>
      <c r="AA125" s="955" t="s">
        <v>122</v>
      </c>
      <c r="AB125" s="956"/>
      <c r="AC125" s="956"/>
      <c r="AD125" s="956"/>
      <c r="AE125" s="957"/>
      <c r="AF125" s="958" t="s">
        <v>122</v>
      </c>
      <c r="AG125" s="956"/>
      <c r="AH125" s="956"/>
      <c r="AI125" s="956"/>
      <c r="AJ125" s="957"/>
      <c r="AK125" s="958" t="s">
        <v>122</v>
      </c>
      <c r="AL125" s="956"/>
      <c r="AM125" s="956"/>
      <c r="AN125" s="956"/>
      <c r="AO125" s="957"/>
      <c r="AP125" s="959" t="s">
        <v>122</v>
      </c>
      <c r="AQ125" s="960"/>
      <c r="AR125" s="960"/>
      <c r="AS125" s="960"/>
      <c r="AT125" s="961"/>
      <c r="AU125" s="350"/>
      <c r="AV125" s="351"/>
      <c r="AW125" s="351"/>
      <c r="AX125" s="351"/>
      <c r="AY125" s="351"/>
      <c r="AZ125" s="351"/>
      <c r="BA125" s="351"/>
      <c r="BB125" s="351"/>
      <c r="BC125" s="351"/>
      <c r="BD125" s="351"/>
      <c r="BE125" s="351"/>
      <c r="BF125" s="351"/>
      <c r="BG125" s="351"/>
      <c r="BH125" s="351"/>
      <c r="BI125" s="351"/>
      <c r="BJ125" s="351"/>
      <c r="BK125" s="351"/>
      <c r="BL125" s="351"/>
      <c r="BM125" s="351"/>
      <c r="BN125" s="351"/>
      <c r="BO125" s="351"/>
      <c r="BP125" s="351"/>
      <c r="BQ125" s="352"/>
      <c r="BR125" s="352"/>
      <c r="BS125" s="352"/>
      <c r="BT125" s="352"/>
      <c r="BU125" s="352"/>
      <c r="BV125" s="352"/>
      <c r="BW125" s="352"/>
      <c r="BX125" s="352"/>
      <c r="BY125" s="352"/>
      <c r="BZ125" s="352"/>
      <c r="CA125" s="352"/>
      <c r="CB125" s="352"/>
      <c r="CC125" s="352"/>
      <c r="CD125" s="352"/>
      <c r="CE125" s="352"/>
      <c r="CF125" s="352"/>
      <c r="CG125" s="352"/>
      <c r="CH125" s="352"/>
      <c r="CI125" s="352"/>
      <c r="CJ125" s="227"/>
      <c r="CK125" s="1019" t="s">
        <v>453</v>
      </c>
      <c r="CL125" s="1004"/>
      <c r="CM125" s="1004"/>
      <c r="CN125" s="1004"/>
      <c r="CO125" s="1005"/>
      <c r="CP125" s="926" t="s">
        <v>454</v>
      </c>
      <c r="CQ125" s="894"/>
      <c r="CR125" s="894"/>
      <c r="CS125" s="894"/>
      <c r="CT125" s="894"/>
      <c r="CU125" s="894"/>
      <c r="CV125" s="894"/>
      <c r="CW125" s="894"/>
      <c r="CX125" s="894"/>
      <c r="CY125" s="894"/>
      <c r="CZ125" s="894"/>
      <c r="DA125" s="894"/>
      <c r="DB125" s="894"/>
      <c r="DC125" s="894"/>
      <c r="DD125" s="894"/>
      <c r="DE125" s="894"/>
      <c r="DF125" s="895"/>
      <c r="DG125" s="927" t="s">
        <v>122</v>
      </c>
      <c r="DH125" s="928"/>
      <c r="DI125" s="928"/>
      <c r="DJ125" s="928"/>
      <c r="DK125" s="928"/>
      <c r="DL125" s="928" t="s">
        <v>122</v>
      </c>
      <c r="DM125" s="928"/>
      <c r="DN125" s="928"/>
      <c r="DO125" s="928"/>
      <c r="DP125" s="928"/>
      <c r="DQ125" s="928" t="s">
        <v>122</v>
      </c>
      <c r="DR125" s="928"/>
      <c r="DS125" s="928"/>
      <c r="DT125" s="928"/>
      <c r="DU125" s="928"/>
      <c r="DV125" s="929" t="s">
        <v>122</v>
      </c>
      <c r="DW125" s="929"/>
      <c r="DX125" s="929"/>
      <c r="DY125" s="929"/>
      <c r="DZ125" s="930"/>
    </row>
    <row r="126" spans="1:130" s="208" customFormat="1" ht="26.25" customHeight="1" thickBot="1" x14ac:dyDescent="0.2">
      <c r="A126" s="1054"/>
      <c r="B126" s="946"/>
      <c r="C126" s="919" t="s">
        <v>443</v>
      </c>
      <c r="D126" s="920"/>
      <c r="E126" s="920"/>
      <c r="F126" s="920"/>
      <c r="G126" s="920"/>
      <c r="H126" s="920"/>
      <c r="I126" s="920"/>
      <c r="J126" s="920"/>
      <c r="K126" s="920"/>
      <c r="L126" s="920"/>
      <c r="M126" s="920"/>
      <c r="N126" s="920"/>
      <c r="O126" s="920"/>
      <c r="P126" s="920"/>
      <c r="Q126" s="920"/>
      <c r="R126" s="920"/>
      <c r="S126" s="920"/>
      <c r="T126" s="920"/>
      <c r="U126" s="920"/>
      <c r="V126" s="920"/>
      <c r="W126" s="920"/>
      <c r="X126" s="920"/>
      <c r="Y126" s="920"/>
      <c r="Z126" s="921"/>
      <c r="AA126" s="955" t="s">
        <v>122</v>
      </c>
      <c r="AB126" s="956"/>
      <c r="AC126" s="956"/>
      <c r="AD126" s="956"/>
      <c r="AE126" s="957"/>
      <c r="AF126" s="958" t="s">
        <v>122</v>
      </c>
      <c r="AG126" s="956"/>
      <c r="AH126" s="956"/>
      <c r="AI126" s="956"/>
      <c r="AJ126" s="957"/>
      <c r="AK126" s="958" t="s">
        <v>122</v>
      </c>
      <c r="AL126" s="956"/>
      <c r="AM126" s="956"/>
      <c r="AN126" s="956"/>
      <c r="AO126" s="957"/>
      <c r="AP126" s="959" t="s">
        <v>122</v>
      </c>
      <c r="AQ126" s="960"/>
      <c r="AR126" s="960"/>
      <c r="AS126" s="960"/>
      <c r="AT126" s="961"/>
      <c r="AU126" s="352"/>
      <c r="AV126" s="352"/>
      <c r="AW126" s="352"/>
      <c r="AX126" s="352"/>
      <c r="AY126" s="352"/>
      <c r="AZ126" s="352"/>
      <c r="BA126" s="352"/>
      <c r="BB126" s="352"/>
      <c r="BC126" s="352"/>
      <c r="BD126" s="352"/>
      <c r="BE126" s="352"/>
      <c r="BF126" s="352"/>
      <c r="BG126" s="352"/>
      <c r="BH126" s="352"/>
      <c r="BI126" s="352"/>
      <c r="BJ126" s="352"/>
      <c r="BK126" s="352"/>
      <c r="BL126" s="352"/>
      <c r="BM126" s="352"/>
      <c r="BN126" s="352"/>
      <c r="BO126" s="352"/>
      <c r="BP126" s="352"/>
      <c r="BQ126" s="352"/>
      <c r="BR126" s="352"/>
      <c r="BS126" s="352"/>
      <c r="BT126" s="352"/>
      <c r="BU126" s="352"/>
      <c r="BV126" s="352"/>
      <c r="BW126" s="352"/>
      <c r="BX126" s="352"/>
      <c r="BY126" s="352"/>
      <c r="BZ126" s="352"/>
      <c r="CA126" s="352"/>
      <c r="CB126" s="352"/>
      <c r="CC126" s="352"/>
      <c r="CD126" s="228"/>
      <c r="CE126" s="228"/>
      <c r="CF126" s="228"/>
      <c r="CG126" s="352"/>
      <c r="CH126" s="352"/>
      <c r="CI126" s="352"/>
      <c r="CJ126" s="227"/>
      <c r="CK126" s="1020"/>
      <c r="CL126" s="1007"/>
      <c r="CM126" s="1007"/>
      <c r="CN126" s="1007"/>
      <c r="CO126" s="1008"/>
      <c r="CP126" s="919" t="s">
        <v>455</v>
      </c>
      <c r="CQ126" s="920"/>
      <c r="CR126" s="920"/>
      <c r="CS126" s="920"/>
      <c r="CT126" s="920"/>
      <c r="CU126" s="920"/>
      <c r="CV126" s="920"/>
      <c r="CW126" s="920"/>
      <c r="CX126" s="920"/>
      <c r="CY126" s="920"/>
      <c r="CZ126" s="920"/>
      <c r="DA126" s="920"/>
      <c r="DB126" s="920"/>
      <c r="DC126" s="920"/>
      <c r="DD126" s="920"/>
      <c r="DE126" s="920"/>
      <c r="DF126" s="921"/>
      <c r="DG126" s="922" t="s">
        <v>122</v>
      </c>
      <c r="DH126" s="923"/>
      <c r="DI126" s="923"/>
      <c r="DJ126" s="923"/>
      <c r="DK126" s="923"/>
      <c r="DL126" s="923" t="s">
        <v>122</v>
      </c>
      <c r="DM126" s="923"/>
      <c r="DN126" s="923"/>
      <c r="DO126" s="923"/>
      <c r="DP126" s="923"/>
      <c r="DQ126" s="923" t="s">
        <v>122</v>
      </c>
      <c r="DR126" s="923"/>
      <c r="DS126" s="923"/>
      <c r="DT126" s="923"/>
      <c r="DU126" s="923"/>
      <c r="DV126" s="924" t="s">
        <v>122</v>
      </c>
      <c r="DW126" s="924"/>
      <c r="DX126" s="924"/>
      <c r="DY126" s="924"/>
      <c r="DZ126" s="925"/>
    </row>
    <row r="127" spans="1:130" s="208" customFormat="1" ht="26.25" customHeight="1" x14ac:dyDescent="0.15">
      <c r="A127" s="1055"/>
      <c r="B127" s="948"/>
      <c r="C127" s="970" t="s">
        <v>456</v>
      </c>
      <c r="D127" s="962"/>
      <c r="E127" s="962"/>
      <c r="F127" s="962"/>
      <c r="G127" s="962"/>
      <c r="H127" s="962"/>
      <c r="I127" s="962"/>
      <c r="J127" s="962"/>
      <c r="K127" s="962"/>
      <c r="L127" s="962"/>
      <c r="M127" s="962"/>
      <c r="N127" s="962"/>
      <c r="O127" s="962"/>
      <c r="P127" s="962"/>
      <c r="Q127" s="962"/>
      <c r="R127" s="962"/>
      <c r="S127" s="962"/>
      <c r="T127" s="962"/>
      <c r="U127" s="962"/>
      <c r="V127" s="962"/>
      <c r="W127" s="962"/>
      <c r="X127" s="962"/>
      <c r="Y127" s="962"/>
      <c r="Z127" s="963"/>
      <c r="AA127" s="955">
        <v>496</v>
      </c>
      <c r="AB127" s="956"/>
      <c r="AC127" s="956"/>
      <c r="AD127" s="956"/>
      <c r="AE127" s="957"/>
      <c r="AF127" s="958">
        <v>466</v>
      </c>
      <c r="AG127" s="956"/>
      <c r="AH127" s="956"/>
      <c r="AI127" s="956"/>
      <c r="AJ127" s="957"/>
      <c r="AK127" s="958">
        <v>327</v>
      </c>
      <c r="AL127" s="956"/>
      <c r="AM127" s="956"/>
      <c r="AN127" s="956"/>
      <c r="AO127" s="957"/>
      <c r="AP127" s="959">
        <v>0</v>
      </c>
      <c r="AQ127" s="960"/>
      <c r="AR127" s="960"/>
      <c r="AS127" s="960"/>
      <c r="AT127" s="961"/>
      <c r="AU127" s="352"/>
      <c r="AV127" s="352"/>
      <c r="AW127" s="352"/>
      <c r="AX127" s="1028" t="s">
        <v>457</v>
      </c>
      <c r="AY127" s="1029"/>
      <c r="AZ127" s="1029"/>
      <c r="BA127" s="1029"/>
      <c r="BB127" s="1029"/>
      <c r="BC127" s="1029"/>
      <c r="BD127" s="1029"/>
      <c r="BE127" s="1030"/>
      <c r="BF127" s="1031" t="s">
        <v>458</v>
      </c>
      <c r="BG127" s="1029"/>
      <c r="BH127" s="1029"/>
      <c r="BI127" s="1029"/>
      <c r="BJ127" s="1029"/>
      <c r="BK127" s="1029"/>
      <c r="BL127" s="1030"/>
      <c r="BM127" s="1031" t="s">
        <v>459</v>
      </c>
      <c r="BN127" s="1029"/>
      <c r="BO127" s="1029"/>
      <c r="BP127" s="1029"/>
      <c r="BQ127" s="1029"/>
      <c r="BR127" s="1029"/>
      <c r="BS127" s="1030"/>
      <c r="BT127" s="1031" t="s">
        <v>460</v>
      </c>
      <c r="BU127" s="1029"/>
      <c r="BV127" s="1029"/>
      <c r="BW127" s="1029"/>
      <c r="BX127" s="1029"/>
      <c r="BY127" s="1029"/>
      <c r="BZ127" s="1052"/>
      <c r="CA127" s="352"/>
      <c r="CB127" s="352"/>
      <c r="CC127" s="352"/>
      <c r="CD127" s="228"/>
      <c r="CE127" s="228"/>
      <c r="CF127" s="228"/>
      <c r="CG127" s="352"/>
      <c r="CH127" s="352"/>
      <c r="CI127" s="352"/>
      <c r="CJ127" s="227"/>
      <c r="CK127" s="1020"/>
      <c r="CL127" s="1007"/>
      <c r="CM127" s="1007"/>
      <c r="CN127" s="1007"/>
      <c r="CO127" s="1008"/>
      <c r="CP127" s="919" t="s">
        <v>461</v>
      </c>
      <c r="CQ127" s="920"/>
      <c r="CR127" s="920"/>
      <c r="CS127" s="920"/>
      <c r="CT127" s="920"/>
      <c r="CU127" s="920"/>
      <c r="CV127" s="920"/>
      <c r="CW127" s="920"/>
      <c r="CX127" s="920"/>
      <c r="CY127" s="920"/>
      <c r="CZ127" s="920"/>
      <c r="DA127" s="920"/>
      <c r="DB127" s="920"/>
      <c r="DC127" s="920"/>
      <c r="DD127" s="920"/>
      <c r="DE127" s="920"/>
      <c r="DF127" s="921"/>
      <c r="DG127" s="922" t="s">
        <v>122</v>
      </c>
      <c r="DH127" s="923"/>
      <c r="DI127" s="923"/>
      <c r="DJ127" s="923"/>
      <c r="DK127" s="923"/>
      <c r="DL127" s="923" t="s">
        <v>122</v>
      </c>
      <c r="DM127" s="923"/>
      <c r="DN127" s="923"/>
      <c r="DO127" s="923"/>
      <c r="DP127" s="923"/>
      <c r="DQ127" s="923" t="s">
        <v>122</v>
      </c>
      <c r="DR127" s="923"/>
      <c r="DS127" s="923"/>
      <c r="DT127" s="923"/>
      <c r="DU127" s="923"/>
      <c r="DV127" s="924" t="s">
        <v>122</v>
      </c>
      <c r="DW127" s="924"/>
      <c r="DX127" s="924"/>
      <c r="DY127" s="924"/>
      <c r="DZ127" s="925"/>
    </row>
    <row r="128" spans="1:130" s="208" customFormat="1" ht="26.25" customHeight="1" thickBot="1" x14ac:dyDescent="0.2">
      <c r="A128" s="1038" t="s">
        <v>462</v>
      </c>
      <c r="B128" s="1039"/>
      <c r="C128" s="1039"/>
      <c r="D128" s="1039"/>
      <c r="E128" s="1039"/>
      <c r="F128" s="1039"/>
      <c r="G128" s="1039"/>
      <c r="H128" s="1039"/>
      <c r="I128" s="1039"/>
      <c r="J128" s="1039"/>
      <c r="K128" s="1039"/>
      <c r="L128" s="1039"/>
      <c r="M128" s="1039"/>
      <c r="N128" s="1039"/>
      <c r="O128" s="1039"/>
      <c r="P128" s="1039"/>
      <c r="Q128" s="1039"/>
      <c r="R128" s="1039"/>
      <c r="S128" s="1039"/>
      <c r="T128" s="1039"/>
      <c r="U128" s="1039"/>
      <c r="V128" s="1039"/>
      <c r="W128" s="1040" t="s">
        <v>463</v>
      </c>
      <c r="X128" s="1040"/>
      <c r="Y128" s="1040"/>
      <c r="Z128" s="1041"/>
      <c r="AA128" s="1042">
        <v>34893</v>
      </c>
      <c r="AB128" s="1043"/>
      <c r="AC128" s="1043"/>
      <c r="AD128" s="1043"/>
      <c r="AE128" s="1044"/>
      <c r="AF128" s="1045">
        <v>34671</v>
      </c>
      <c r="AG128" s="1043"/>
      <c r="AH128" s="1043"/>
      <c r="AI128" s="1043"/>
      <c r="AJ128" s="1044"/>
      <c r="AK128" s="1045">
        <v>38278</v>
      </c>
      <c r="AL128" s="1043"/>
      <c r="AM128" s="1043"/>
      <c r="AN128" s="1043"/>
      <c r="AO128" s="1044"/>
      <c r="AP128" s="1046"/>
      <c r="AQ128" s="1047"/>
      <c r="AR128" s="1047"/>
      <c r="AS128" s="1047"/>
      <c r="AT128" s="1048"/>
      <c r="AU128" s="352"/>
      <c r="AV128" s="352"/>
      <c r="AW128" s="352"/>
      <c r="AX128" s="893" t="s">
        <v>464</v>
      </c>
      <c r="AY128" s="894"/>
      <c r="AZ128" s="894"/>
      <c r="BA128" s="894"/>
      <c r="BB128" s="894"/>
      <c r="BC128" s="894"/>
      <c r="BD128" s="894"/>
      <c r="BE128" s="895"/>
      <c r="BF128" s="1049" t="s">
        <v>122</v>
      </c>
      <c r="BG128" s="1050"/>
      <c r="BH128" s="1050"/>
      <c r="BI128" s="1050"/>
      <c r="BJ128" s="1050"/>
      <c r="BK128" s="1050"/>
      <c r="BL128" s="1051"/>
      <c r="BM128" s="1049">
        <v>15</v>
      </c>
      <c r="BN128" s="1050"/>
      <c r="BO128" s="1050"/>
      <c r="BP128" s="1050"/>
      <c r="BQ128" s="1050"/>
      <c r="BR128" s="1050"/>
      <c r="BS128" s="1051"/>
      <c r="BT128" s="1049">
        <v>20</v>
      </c>
      <c r="BU128" s="1050"/>
      <c r="BV128" s="1050"/>
      <c r="BW128" s="1050"/>
      <c r="BX128" s="1050"/>
      <c r="BY128" s="1050"/>
      <c r="BZ128" s="1073"/>
      <c r="CA128" s="228"/>
      <c r="CB128" s="228"/>
      <c r="CC128" s="228"/>
      <c r="CD128" s="228"/>
      <c r="CE128" s="228"/>
      <c r="CF128" s="228"/>
      <c r="CG128" s="352"/>
      <c r="CH128" s="352"/>
      <c r="CI128" s="352"/>
      <c r="CJ128" s="227"/>
      <c r="CK128" s="1021"/>
      <c r="CL128" s="1022"/>
      <c r="CM128" s="1022"/>
      <c r="CN128" s="1022"/>
      <c r="CO128" s="1023"/>
      <c r="CP128" s="1032" t="s">
        <v>465</v>
      </c>
      <c r="CQ128" s="723"/>
      <c r="CR128" s="723"/>
      <c r="CS128" s="723"/>
      <c r="CT128" s="723"/>
      <c r="CU128" s="723"/>
      <c r="CV128" s="723"/>
      <c r="CW128" s="723"/>
      <c r="CX128" s="723"/>
      <c r="CY128" s="723"/>
      <c r="CZ128" s="723"/>
      <c r="DA128" s="723"/>
      <c r="DB128" s="723"/>
      <c r="DC128" s="723"/>
      <c r="DD128" s="723"/>
      <c r="DE128" s="723"/>
      <c r="DF128" s="1033"/>
      <c r="DG128" s="1034" t="s">
        <v>122</v>
      </c>
      <c r="DH128" s="1035"/>
      <c r="DI128" s="1035"/>
      <c r="DJ128" s="1035"/>
      <c r="DK128" s="1035"/>
      <c r="DL128" s="1035" t="s">
        <v>122</v>
      </c>
      <c r="DM128" s="1035"/>
      <c r="DN128" s="1035"/>
      <c r="DO128" s="1035"/>
      <c r="DP128" s="1035"/>
      <c r="DQ128" s="1035" t="s">
        <v>122</v>
      </c>
      <c r="DR128" s="1035"/>
      <c r="DS128" s="1035"/>
      <c r="DT128" s="1035"/>
      <c r="DU128" s="1035"/>
      <c r="DV128" s="1036" t="s">
        <v>122</v>
      </c>
      <c r="DW128" s="1036"/>
      <c r="DX128" s="1036"/>
      <c r="DY128" s="1036"/>
      <c r="DZ128" s="1037"/>
    </row>
    <row r="129" spans="1:131" s="208" customFormat="1" ht="26.25" customHeight="1" x14ac:dyDescent="0.15">
      <c r="A129" s="931" t="s">
        <v>102</v>
      </c>
      <c r="B129" s="932"/>
      <c r="C129" s="932"/>
      <c r="D129" s="932"/>
      <c r="E129" s="932"/>
      <c r="F129" s="932"/>
      <c r="G129" s="932"/>
      <c r="H129" s="932"/>
      <c r="I129" s="932"/>
      <c r="J129" s="932"/>
      <c r="K129" s="932"/>
      <c r="L129" s="932"/>
      <c r="M129" s="932"/>
      <c r="N129" s="932"/>
      <c r="O129" s="932"/>
      <c r="P129" s="932"/>
      <c r="Q129" s="932"/>
      <c r="R129" s="932"/>
      <c r="S129" s="932"/>
      <c r="T129" s="932"/>
      <c r="U129" s="932"/>
      <c r="V129" s="932"/>
      <c r="W129" s="1067" t="s">
        <v>466</v>
      </c>
      <c r="X129" s="1068"/>
      <c r="Y129" s="1068"/>
      <c r="Z129" s="1069"/>
      <c r="AA129" s="955">
        <v>3181729</v>
      </c>
      <c r="AB129" s="956"/>
      <c r="AC129" s="956"/>
      <c r="AD129" s="956"/>
      <c r="AE129" s="957"/>
      <c r="AF129" s="958">
        <v>3302003</v>
      </c>
      <c r="AG129" s="956"/>
      <c r="AH129" s="956"/>
      <c r="AI129" s="956"/>
      <c r="AJ129" s="957"/>
      <c r="AK129" s="958">
        <v>3397802</v>
      </c>
      <c r="AL129" s="956"/>
      <c r="AM129" s="956"/>
      <c r="AN129" s="956"/>
      <c r="AO129" s="957"/>
      <c r="AP129" s="1070"/>
      <c r="AQ129" s="1071"/>
      <c r="AR129" s="1071"/>
      <c r="AS129" s="1071"/>
      <c r="AT129" s="1072"/>
      <c r="AU129" s="210"/>
      <c r="AV129" s="210"/>
      <c r="AW129" s="210"/>
      <c r="AX129" s="1062" t="s">
        <v>467</v>
      </c>
      <c r="AY129" s="920"/>
      <c r="AZ129" s="920"/>
      <c r="BA129" s="920"/>
      <c r="BB129" s="920"/>
      <c r="BC129" s="920"/>
      <c r="BD129" s="920"/>
      <c r="BE129" s="921"/>
      <c r="BF129" s="1063" t="s">
        <v>122</v>
      </c>
      <c r="BG129" s="1064"/>
      <c r="BH129" s="1064"/>
      <c r="BI129" s="1064"/>
      <c r="BJ129" s="1064"/>
      <c r="BK129" s="1064"/>
      <c r="BL129" s="1065"/>
      <c r="BM129" s="1063">
        <v>20</v>
      </c>
      <c r="BN129" s="1064"/>
      <c r="BO129" s="1064"/>
      <c r="BP129" s="1064"/>
      <c r="BQ129" s="1064"/>
      <c r="BR129" s="1064"/>
      <c r="BS129" s="1065"/>
      <c r="BT129" s="1063">
        <v>30</v>
      </c>
      <c r="BU129" s="1064"/>
      <c r="BV129" s="1064"/>
      <c r="BW129" s="1064"/>
      <c r="BX129" s="1064"/>
      <c r="BY129" s="1064"/>
      <c r="BZ129" s="1066"/>
      <c r="CA129" s="229"/>
      <c r="CB129" s="229"/>
      <c r="CC129" s="229"/>
      <c r="CD129" s="229"/>
      <c r="CE129" s="229"/>
      <c r="CF129" s="229"/>
      <c r="CG129" s="229"/>
      <c r="CH129" s="229"/>
      <c r="CI129" s="229"/>
      <c r="CJ129" s="229"/>
      <c r="CK129" s="229"/>
      <c r="CL129" s="229"/>
      <c r="CM129" s="229"/>
      <c r="CN129" s="229"/>
      <c r="CO129" s="229"/>
      <c r="CP129" s="229"/>
      <c r="CQ129" s="229"/>
      <c r="CR129" s="229"/>
      <c r="CS129" s="229"/>
      <c r="CT129" s="229"/>
      <c r="CU129" s="229"/>
      <c r="CV129" s="229"/>
      <c r="CW129" s="229"/>
      <c r="CX129" s="229"/>
      <c r="CY129" s="229"/>
      <c r="CZ129" s="229"/>
      <c r="DA129" s="229"/>
      <c r="DB129" s="229"/>
      <c r="DC129" s="229"/>
      <c r="DD129" s="229"/>
      <c r="DE129" s="229"/>
      <c r="DF129" s="229"/>
      <c r="DG129" s="229"/>
      <c r="DH129" s="229"/>
      <c r="DI129" s="229"/>
      <c r="DJ129" s="229"/>
      <c r="DK129" s="229"/>
      <c r="DL129" s="229"/>
      <c r="DM129" s="229"/>
      <c r="DN129" s="229"/>
      <c r="DO129" s="229"/>
      <c r="DP129" s="210"/>
      <c r="DQ129" s="210"/>
      <c r="DR129" s="210"/>
      <c r="DS129" s="210"/>
      <c r="DT129" s="210"/>
      <c r="DU129" s="210"/>
      <c r="DV129" s="210"/>
      <c r="DW129" s="210"/>
      <c r="DX129" s="210"/>
      <c r="DY129" s="210"/>
      <c r="DZ129" s="210"/>
    </row>
    <row r="130" spans="1:131" s="208" customFormat="1" ht="26.25" customHeight="1" x14ac:dyDescent="0.15">
      <c r="A130" s="931" t="s">
        <v>468</v>
      </c>
      <c r="B130" s="932"/>
      <c r="C130" s="932"/>
      <c r="D130" s="932"/>
      <c r="E130" s="932"/>
      <c r="F130" s="932"/>
      <c r="G130" s="932"/>
      <c r="H130" s="932"/>
      <c r="I130" s="932"/>
      <c r="J130" s="932"/>
      <c r="K130" s="932"/>
      <c r="L130" s="932"/>
      <c r="M130" s="932"/>
      <c r="N130" s="932"/>
      <c r="O130" s="932"/>
      <c r="P130" s="932"/>
      <c r="Q130" s="932"/>
      <c r="R130" s="932"/>
      <c r="S130" s="932"/>
      <c r="T130" s="932"/>
      <c r="U130" s="932"/>
      <c r="V130" s="932"/>
      <c r="W130" s="1067" t="s">
        <v>469</v>
      </c>
      <c r="X130" s="1068"/>
      <c r="Y130" s="1068"/>
      <c r="Z130" s="1069"/>
      <c r="AA130" s="955">
        <v>346302</v>
      </c>
      <c r="AB130" s="956"/>
      <c r="AC130" s="956"/>
      <c r="AD130" s="956"/>
      <c r="AE130" s="957"/>
      <c r="AF130" s="958">
        <v>368964</v>
      </c>
      <c r="AG130" s="956"/>
      <c r="AH130" s="956"/>
      <c r="AI130" s="956"/>
      <c r="AJ130" s="957"/>
      <c r="AK130" s="958">
        <v>438317</v>
      </c>
      <c r="AL130" s="956"/>
      <c r="AM130" s="956"/>
      <c r="AN130" s="956"/>
      <c r="AO130" s="957"/>
      <c r="AP130" s="1070"/>
      <c r="AQ130" s="1071"/>
      <c r="AR130" s="1071"/>
      <c r="AS130" s="1071"/>
      <c r="AT130" s="1072"/>
      <c r="AU130" s="210"/>
      <c r="AV130" s="210"/>
      <c r="AW130" s="210"/>
      <c r="AX130" s="1062" t="s">
        <v>470</v>
      </c>
      <c r="AY130" s="920"/>
      <c r="AZ130" s="920"/>
      <c r="BA130" s="920"/>
      <c r="BB130" s="920"/>
      <c r="BC130" s="920"/>
      <c r="BD130" s="920"/>
      <c r="BE130" s="921"/>
      <c r="BF130" s="1098">
        <v>8.8000000000000007</v>
      </c>
      <c r="BG130" s="1099"/>
      <c r="BH130" s="1099"/>
      <c r="BI130" s="1099"/>
      <c r="BJ130" s="1099"/>
      <c r="BK130" s="1099"/>
      <c r="BL130" s="1100"/>
      <c r="BM130" s="1098">
        <v>25</v>
      </c>
      <c r="BN130" s="1099"/>
      <c r="BO130" s="1099"/>
      <c r="BP130" s="1099"/>
      <c r="BQ130" s="1099"/>
      <c r="BR130" s="1099"/>
      <c r="BS130" s="1100"/>
      <c r="BT130" s="1098">
        <v>35</v>
      </c>
      <c r="BU130" s="1099"/>
      <c r="BV130" s="1099"/>
      <c r="BW130" s="1099"/>
      <c r="BX130" s="1099"/>
      <c r="BY130" s="1099"/>
      <c r="BZ130" s="1101"/>
      <c r="CA130" s="229"/>
      <c r="CB130" s="229"/>
      <c r="CC130" s="229"/>
      <c r="CD130" s="229"/>
      <c r="CE130" s="229"/>
      <c r="CF130" s="229"/>
      <c r="CG130" s="229"/>
      <c r="CH130" s="229"/>
      <c r="CI130" s="229"/>
      <c r="CJ130" s="229"/>
      <c r="CK130" s="229"/>
      <c r="CL130" s="229"/>
      <c r="CM130" s="229"/>
      <c r="CN130" s="229"/>
      <c r="CO130" s="229"/>
      <c r="CP130" s="229"/>
      <c r="CQ130" s="229"/>
      <c r="CR130" s="229"/>
      <c r="CS130" s="229"/>
      <c r="CT130" s="229"/>
      <c r="CU130" s="229"/>
      <c r="CV130" s="229"/>
      <c r="CW130" s="229"/>
      <c r="CX130" s="229"/>
      <c r="CY130" s="229"/>
      <c r="CZ130" s="229"/>
      <c r="DA130" s="229"/>
      <c r="DB130" s="229"/>
      <c r="DC130" s="229"/>
      <c r="DD130" s="229"/>
      <c r="DE130" s="229"/>
      <c r="DF130" s="229"/>
      <c r="DG130" s="229"/>
      <c r="DH130" s="229"/>
      <c r="DI130" s="229"/>
      <c r="DJ130" s="229"/>
      <c r="DK130" s="229"/>
      <c r="DL130" s="229"/>
      <c r="DM130" s="229"/>
      <c r="DN130" s="229"/>
      <c r="DO130" s="229"/>
      <c r="DP130" s="210"/>
      <c r="DQ130" s="210"/>
      <c r="DR130" s="210"/>
      <c r="DS130" s="210"/>
      <c r="DT130" s="210"/>
      <c r="DU130" s="210"/>
      <c r="DV130" s="210"/>
      <c r="DW130" s="210"/>
      <c r="DX130" s="210"/>
      <c r="DY130" s="210"/>
      <c r="DZ130" s="210"/>
    </row>
    <row r="131" spans="1:131" s="208" customFormat="1" ht="26.25" customHeight="1" thickBot="1" x14ac:dyDescent="0.2">
      <c r="A131" s="1102"/>
      <c r="B131" s="1103"/>
      <c r="C131" s="1103"/>
      <c r="D131" s="1103"/>
      <c r="E131" s="1103"/>
      <c r="F131" s="1103"/>
      <c r="G131" s="1103"/>
      <c r="H131" s="1103"/>
      <c r="I131" s="1103"/>
      <c r="J131" s="1103"/>
      <c r="K131" s="1103"/>
      <c r="L131" s="1103"/>
      <c r="M131" s="1103"/>
      <c r="N131" s="1103"/>
      <c r="O131" s="1103"/>
      <c r="P131" s="1103"/>
      <c r="Q131" s="1103"/>
      <c r="R131" s="1103"/>
      <c r="S131" s="1103"/>
      <c r="T131" s="1103"/>
      <c r="U131" s="1103"/>
      <c r="V131" s="1103"/>
      <c r="W131" s="1104" t="s">
        <v>471</v>
      </c>
      <c r="X131" s="1105"/>
      <c r="Y131" s="1105"/>
      <c r="Z131" s="1106"/>
      <c r="AA131" s="1001">
        <v>2835427</v>
      </c>
      <c r="AB131" s="983"/>
      <c r="AC131" s="983"/>
      <c r="AD131" s="983"/>
      <c r="AE131" s="984"/>
      <c r="AF131" s="982">
        <v>2933039</v>
      </c>
      <c r="AG131" s="983"/>
      <c r="AH131" s="983"/>
      <c r="AI131" s="983"/>
      <c r="AJ131" s="984"/>
      <c r="AK131" s="982">
        <v>2959485</v>
      </c>
      <c r="AL131" s="983"/>
      <c r="AM131" s="983"/>
      <c r="AN131" s="983"/>
      <c r="AO131" s="984"/>
      <c r="AP131" s="1107"/>
      <c r="AQ131" s="1108"/>
      <c r="AR131" s="1108"/>
      <c r="AS131" s="1108"/>
      <c r="AT131" s="1109"/>
      <c r="AU131" s="210"/>
      <c r="AV131" s="210"/>
      <c r="AW131" s="210"/>
      <c r="AX131" s="1080" t="s">
        <v>472</v>
      </c>
      <c r="AY131" s="723"/>
      <c r="AZ131" s="723"/>
      <c r="BA131" s="723"/>
      <c r="BB131" s="723"/>
      <c r="BC131" s="723"/>
      <c r="BD131" s="723"/>
      <c r="BE131" s="1033"/>
      <c r="BF131" s="1081" t="s">
        <v>122</v>
      </c>
      <c r="BG131" s="1082"/>
      <c r="BH131" s="1082"/>
      <c r="BI131" s="1082"/>
      <c r="BJ131" s="1082"/>
      <c r="BK131" s="1082"/>
      <c r="BL131" s="1083"/>
      <c r="BM131" s="1081">
        <v>350</v>
      </c>
      <c r="BN131" s="1082"/>
      <c r="BO131" s="1082"/>
      <c r="BP131" s="1082"/>
      <c r="BQ131" s="1082"/>
      <c r="BR131" s="1082"/>
      <c r="BS131" s="1083"/>
      <c r="BT131" s="1084"/>
      <c r="BU131" s="1085"/>
      <c r="BV131" s="1085"/>
      <c r="BW131" s="1085"/>
      <c r="BX131" s="1085"/>
      <c r="BY131" s="1085"/>
      <c r="BZ131" s="1086"/>
      <c r="CA131" s="229"/>
      <c r="CB131" s="229"/>
      <c r="CC131" s="229"/>
      <c r="CD131" s="229"/>
      <c r="CE131" s="229"/>
      <c r="CF131" s="229"/>
      <c r="CG131" s="229"/>
      <c r="CH131" s="229"/>
      <c r="CI131" s="229"/>
      <c r="CJ131" s="229"/>
      <c r="CK131" s="229"/>
      <c r="CL131" s="229"/>
      <c r="CM131" s="229"/>
      <c r="CN131" s="229"/>
      <c r="CO131" s="229"/>
      <c r="CP131" s="229"/>
      <c r="CQ131" s="229"/>
      <c r="CR131" s="229"/>
      <c r="CS131" s="229"/>
      <c r="CT131" s="229"/>
      <c r="CU131" s="229"/>
      <c r="CV131" s="229"/>
      <c r="CW131" s="229"/>
      <c r="CX131" s="229"/>
      <c r="CY131" s="229"/>
      <c r="CZ131" s="229"/>
      <c r="DA131" s="229"/>
      <c r="DB131" s="229"/>
      <c r="DC131" s="229"/>
      <c r="DD131" s="229"/>
      <c r="DE131" s="229"/>
      <c r="DF131" s="229"/>
      <c r="DG131" s="229"/>
      <c r="DH131" s="229"/>
      <c r="DI131" s="229"/>
      <c r="DJ131" s="229"/>
      <c r="DK131" s="229"/>
      <c r="DL131" s="229"/>
      <c r="DM131" s="229"/>
      <c r="DN131" s="229"/>
      <c r="DO131" s="229"/>
      <c r="DP131" s="210"/>
      <c r="DQ131" s="210"/>
      <c r="DR131" s="210"/>
      <c r="DS131" s="210"/>
      <c r="DT131" s="210"/>
      <c r="DU131" s="210"/>
      <c r="DV131" s="210"/>
      <c r="DW131" s="210"/>
      <c r="DX131" s="210"/>
      <c r="DY131" s="210"/>
      <c r="DZ131" s="210"/>
    </row>
    <row r="132" spans="1:131" s="208" customFormat="1" ht="26.25" customHeight="1" x14ac:dyDescent="0.15">
      <c r="A132" s="1087" t="s">
        <v>473</v>
      </c>
      <c r="B132" s="1088"/>
      <c r="C132" s="1088"/>
      <c r="D132" s="1088"/>
      <c r="E132" s="1088"/>
      <c r="F132" s="1088"/>
      <c r="G132" s="1088"/>
      <c r="H132" s="1088"/>
      <c r="I132" s="1088"/>
      <c r="J132" s="1088"/>
      <c r="K132" s="1088"/>
      <c r="L132" s="1088"/>
      <c r="M132" s="1088"/>
      <c r="N132" s="1088"/>
      <c r="O132" s="1088"/>
      <c r="P132" s="1088"/>
      <c r="Q132" s="1088"/>
      <c r="R132" s="1088"/>
      <c r="S132" s="1088"/>
      <c r="T132" s="1088"/>
      <c r="U132" s="1088"/>
      <c r="V132" s="1091" t="s">
        <v>474</v>
      </c>
      <c r="W132" s="1091"/>
      <c r="X132" s="1091"/>
      <c r="Y132" s="1091"/>
      <c r="Z132" s="1092"/>
      <c r="AA132" s="1093">
        <v>8.3228734160000002</v>
      </c>
      <c r="AB132" s="1094"/>
      <c r="AC132" s="1094"/>
      <c r="AD132" s="1094"/>
      <c r="AE132" s="1095"/>
      <c r="AF132" s="1096">
        <v>8.1803890090000007</v>
      </c>
      <c r="AG132" s="1094"/>
      <c r="AH132" s="1094"/>
      <c r="AI132" s="1094"/>
      <c r="AJ132" s="1095"/>
      <c r="AK132" s="1096">
        <v>10.181399799999999</v>
      </c>
      <c r="AL132" s="1094"/>
      <c r="AM132" s="1094"/>
      <c r="AN132" s="1094"/>
      <c r="AO132" s="1095"/>
      <c r="AP132" s="998"/>
      <c r="AQ132" s="999"/>
      <c r="AR132" s="999"/>
      <c r="AS132" s="999"/>
      <c r="AT132" s="1097"/>
      <c r="AU132" s="230"/>
      <c r="AV132" s="210"/>
      <c r="AW132" s="210"/>
      <c r="AX132" s="210"/>
      <c r="AY132" s="210"/>
      <c r="AZ132" s="210"/>
      <c r="BA132" s="210"/>
      <c r="BB132" s="210"/>
      <c r="BC132" s="210"/>
      <c r="BD132" s="210"/>
      <c r="BE132" s="210"/>
      <c r="BF132" s="210"/>
      <c r="BG132" s="210"/>
      <c r="BH132" s="210"/>
      <c r="BI132" s="210"/>
      <c r="BJ132" s="210"/>
      <c r="BK132" s="210"/>
      <c r="BL132" s="210"/>
      <c r="BM132" s="210"/>
      <c r="BN132" s="210"/>
      <c r="BO132" s="210"/>
      <c r="BP132" s="210"/>
      <c r="BQ132" s="210"/>
      <c r="BR132" s="210"/>
      <c r="BS132" s="211"/>
      <c r="BT132" s="210"/>
      <c r="BU132" s="210"/>
      <c r="BV132" s="210"/>
      <c r="BW132" s="210"/>
      <c r="BX132" s="210"/>
      <c r="BY132" s="210"/>
      <c r="BZ132" s="210"/>
      <c r="CA132" s="229"/>
      <c r="CB132" s="229"/>
      <c r="CC132" s="229"/>
      <c r="CD132" s="229"/>
      <c r="CE132" s="229"/>
      <c r="CF132" s="229"/>
      <c r="CG132" s="229"/>
      <c r="CH132" s="229"/>
      <c r="CI132" s="229"/>
      <c r="CJ132" s="229"/>
      <c r="CK132" s="229"/>
      <c r="CL132" s="229"/>
      <c r="CM132" s="229"/>
      <c r="CN132" s="229"/>
      <c r="CO132" s="229"/>
      <c r="CP132" s="229"/>
      <c r="CQ132" s="229"/>
      <c r="CR132" s="229"/>
      <c r="CS132" s="229"/>
      <c r="CT132" s="229"/>
      <c r="CU132" s="229"/>
      <c r="CV132" s="229"/>
      <c r="CW132" s="229"/>
      <c r="CX132" s="229"/>
      <c r="CY132" s="229"/>
      <c r="CZ132" s="229"/>
      <c r="DA132" s="229"/>
      <c r="DB132" s="229"/>
      <c r="DC132" s="229"/>
      <c r="DD132" s="229"/>
      <c r="DE132" s="229"/>
      <c r="DF132" s="229"/>
      <c r="DG132" s="229"/>
      <c r="DH132" s="229"/>
      <c r="DI132" s="229"/>
      <c r="DJ132" s="229"/>
      <c r="DK132" s="229"/>
      <c r="DL132" s="229"/>
      <c r="DM132" s="229"/>
      <c r="DN132" s="229"/>
      <c r="DO132" s="229"/>
      <c r="DP132" s="210"/>
      <c r="DQ132" s="210"/>
      <c r="DR132" s="210"/>
      <c r="DS132" s="210"/>
      <c r="DT132" s="210"/>
      <c r="DU132" s="210"/>
      <c r="DV132" s="210"/>
      <c r="DW132" s="210"/>
      <c r="DX132" s="210"/>
      <c r="DY132" s="210"/>
      <c r="DZ132" s="210"/>
    </row>
    <row r="133" spans="1:131" s="208" customFormat="1" ht="26.25" customHeight="1" thickBot="1" x14ac:dyDescent="0.2">
      <c r="A133" s="1089"/>
      <c r="B133" s="1090"/>
      <c r="C133" s="1090"/>
      <c r="D133" s="1090"/>
      <c r="E133" s="1090"/>
      <c r="F133" s="1090"/>
      <c r="G133" s="1090"/>
      <c r="H133" s="1090"/>
      <c r="I133" s="1090"/>
      <c r="J133" s="1090"/>
      <c r="K133" s="1090"/>
      <c r="L133" s="1090"/>
      <c r="M133" s="1090"/>
      <c r="N133" s="1090"/>
      <c r="O133" s="1090"/>
      <c r="P133" s="1090"/>
      <c r="Q133" s="1090"/>
      <c r="R133" s="1090"/>
      <c r="S133" s="1090"/>
      <c r="T133" s="1090"/>
      <c r="U133" s="1090"/>
      <c r="V133" s="1074" t="s">
        <v>475</v>
      </c>
      <c r="W133" s="1074"/>
      <c r="X133" s="1074"/>
      <c r="Y133" s="1074"/>
      <c r="Z133" s="1075"/>
      <c r="AA133" s="1076">
        <v>8.3000000000000007</v>
      </c>
      <c r="AB133" s="1077"/>
      <c r="AC133" s="1077"/>
      <c r="AD133" s="1077"/>
      <c r="AE133" s="1078"/>
      <c r="AF133" s="1076">
        <v>8.3000000000000007</v>
      </c>
      <c r="AG133" s="1077"/>
      <c r="AH133" s="1077"/>
      <c r="AI133" s="1077"/>
      <c r="AJ133" s="1078"/>
      <c r="AK133" s="1076">
        <v>8.8000000000000007</v>
      </c>
      <c r="AL133" s="1077"/>
      <c r="AM133" s="1077"/>
      <c r="AN133" s="1077"/>
      <c r="AO133" s="1078"/>
      <c r="AP133" s="1025"/>
      <c r="AQ133" s="1026"/>
      <c r="AR133" s="1026"/>
      <c r="AS133" s="1026"/>
      <c r="AT133" s="1079"/>
      <c r="AU133" s="210"/>
      <c r="AV133" s="210"/>
      <c r="AW133" s="210"/>
      <c r="AX133" s="210"/>
      <c r="AY133" s="210"/>
      <c r="AZ133" s="210"/>
      <c r="BA133" s="210"/>
      <c r="BB133" s="210"/>
      <c r="BC133" s="210"/>
      <c r="BD133" s="210"/>
      <c r="BE133" s="210"/>
      <c r="BF133" s="210"/>
      <c r="BG133" s="210"/>
      <c r="BH133" s="210"/>
      <c r="BI133" s="210"/>
      <c r="BJ133" s="210"/>
      <c r="BK133" s="210"/>
      <c r="BL133" s="210"/>
      <c r="BM133" s="210"/>
      <c r="BN133" s="229"/>
      <c r="BO133" s="229"/>
      <c r="BP133" s="229"/>
      <c r="BQ133" s="229"/>
      <c r="BR133" s="229"/>
      <c r="BS133" s="229"/>
      <c r="BT133" s="229"/>
      <c r="BU133" s="229"/>
      <c r="BV133" s="229"/>
      <c r="BW133" s="229"/>
      <c r="BX133" s="229"/>
      <c r="BY133" s="229"/>
      <c r="BZ133" s="229"/>
      <c r="CA133" s="229"/>
      <c r="CB133" s="229"/>
      <c r="CC133" s="229"/>
      <c r="CD133" s="229"/>
      <c r="CE133" s="229"/>
      <c r="CF133" s="229"/>
      <c r="CG133" s="229"/>
      <c r="CH133" s="229"/>
      <c r="CI133" s="229"/>
      <c r="CJ133" s="229"/>
      <c r="CK133" s="229"/>
      <c r="CL133" s="229"/>
      <c r="CM133" s="229"/>
      <c r="CN133" s="229"/>
      <c r="CO133" s="229"/>
      <c r="CP133" s="229"/>
      <c r="CQ133" s="229"/>
      <c r="CR133" s="229"/>
      <c r="CS133" s="229"/>
      <c r="CT133" s="229"/>
      <c r="CU133" s="229"/>
      <c r="CV133" s="229"/>
      <c r="CW133" s="229"/>
      <c r="CX133" s="229"/>
      <c r="CY133" s="229"/>
      <c r="CZ133" s="229"/>
      <c r="DA133" s="229"/>
      <c r="DB133" s="229"/>
      <c r="DC133" s="229"/>
      <c r="DD133" s="229"/>
      <c r="DE133" s="229"/>
      <c r="DF133" s="229"/>
      <c r="DG133" s="229"/>
      <c r="DH133" s="229"/>
      <c r="DI133" s="229"/>
      <c r="DJ133" s="229"/>
      <c r="DK133" s="229"/>
      <c r="DL133" s="229"/>
      <c r="DM133" s="229"/>
      <c r="DN133" s="229"/>
      <c r="DO133" s="229"/>
      <c r="DP133" s="210"/>
      <c r="DQ133" s="210"/>
      <c r="DR133" s="210"/>
      <c r="DS133" s="210"/>
      <c r="DT133" s="210"/>
      <c r="DU133" s="210"/>
      <c r="DV133" s="210"/>
      <c r="DW133" s="210"/>
      <c r="DX133" s="210"/>
      <c r="DY133" s="210"/>
      <c r="DZ133" s="210"/>
    </row>
    <row r="134" spans="1:131" ht="11.25" customHeight="1" x14ac:dyDescent="0.15">
      <c r="A134" s="231"/>
      <c r="B134" s="231"/>
      <c r="C134" s="231"/>
      <c r="D134" s="231"/>
      <c r="E134" s="231"/>
      <c r="F134" s="231"/>
      <c r="G134" s="231"/>
      <c r="H134" s="231"/>
      <c r="I134" s="231"/>
      <c r="J134" s="231"/>
      <c r="K134" s="231"/>
      <c r="L134" s="231"/>
      <c r="M134" s="231"/>
      <c r="N134" s="231"/>
      <c r="O134" s="231"/>
      <c r="P134" s="231"/>
      <c r="Q134" s="231"/>
      <c r="R134" s="231"/>
      <c r="S134" s="231"/>
      <c r="T134" s="231"/>
      <c r="U134" s="231"/>
      <c r="V134" s="231"/>
      <c r="W134" s="231"/>
      <c r="X134" s="231"/>
      <c r="Y134" s="231"/>
      <c r="Z134" s="231"/>
      <c r="AA134" s="231"/>
      <c r="AB134" s="231"/>
      <c r="AC134" s="231"/>
      <c r="AD134" s="231"/>
      <c r="AE134" s="231"/>
      <c r="AF134" s="231"/>
      <c r="AG134" s="231"/>
      <c r="AH134" s="231"/>
      <c r="AI134" s="231"/>
      <c r="AJ134" s="231"/>
      <c r="AK134" s="231"/>
      <c r="AL134" s="231"/>
      <c r="AM134" s="231"/>
      <c r="AN134" s="231"/>
      <c r="AO134" s="231"/>
      <c r="AP134" s="231"/>
      <c r="AQ134" s="231"/>
      <c r="AR134" s="231"/>
      <c r="AS134" s="231"/>
      <c r="AT134" s="231"/>
      <c r="AU134" s="210"/>
      <c r="AV134" s="210"/>
      <c r="AW134" s="210"/>
      <c r="AX134" s="210"/>
      <c r="AY134" s="210"/>
      <c r="AZ134" s="210"/>
      <c r="BA134" s="210"/>
      <c r="BB134" s="210"/>
      <c r="BC134" s="210"/>
      <c r="BD134" s="210"/>
      <c r="BE134" s="210"/>
      <c r="BF134" s="210"/>
      <c r="BG134" s="210"/>
      <c r="BH134" s="210"/>
      <c r="BI134" s="210"/>
      <c r="BJ134" s="210"/>
      <c r="BK134" s="210"/>
      <c r="BL134" s="210"/>
      <c r="BM134" s="210"/>
      <c r="BN134" s="229"/>
      <c r="BO134" s="229"/>
      <c r="BP134" s="229"/>
      <c r="BQ134" s="229"/>
      <c r="BR134" s="229"/>
      <c r="BS134" s="229"/>
      <c r="BT134" s="229"/>
      <c r="BU134" s="229"/>
      <c r="BV134" s="229"/>
      <c r="BW134" s="229"/>
      <c r="BX134" s="229"/>
      <c r="BY134" s="229"/>
      <c r="BZ134" s="229"/>
      <c r="CA134" s="229"/>
      <c r="CB134" s="229"/>
      <c r="CC134" s="229"/>
      <c r="CD134" s="229"/>
      <c r="CE134" s="229"/>
      <c r="CF134" s="229"/>
      <c r="CG134" s="229"/>
      <c r="CH134" s="229"/>
      <c r="CI134" s="229"/>
      <c r="CJ134" s="229"/>
      <c r="CK134" s="229"/>
      <c r="CL134" s="229"/>
      <c r="CM134" s="229"/>
      <c r="CN134" s="229"/>
      <c r="CO134" s="229"/>
      <c r="CP134" s="229"/>
      <c r="CQ134" s="229"/>
      <c r="CR134" s="229"/>
      <c r="CS134" s="229"/>
      <c r="CT134" s="229"/>
      <c r="CU134" s="229"/>
      <c r="CV134" s="229"/>
      <c r="CW134" s="229"/>
      <c r="CX134" s="229"/>
      <c r="CY134" s="229"/>
      <c r="CZ134" s="229"/>
      <c r="DA134" s="229"/>
      <c r="DB134" s="229"/>
      <c r="DC134" s="229"/>
      <c r="DD134" s="229"/>
      <c r="DE134" s="229"/>
      <c r="DF134" s="229"/>
      <c r="DG134" s="229"/>
      <c r="DH134" s="229"/>
      <c r="DI134" s="229"/>
      <c r="DJ134" s="229"/>
      <c r="DK134" s="229"/>
      <c r="DL134" s="229"/>
      <c r="DM134" s="229"/>
      <c r="DN134" s="229"/>
      <c r="DO134" s="229"/>
      <c r="DP134" s="210"/>
      <c r="DQ134" s="210"/>
      <c r="DR134" s="210"/>
      <c r="DS134" s="210"/>
      <c r="DT134" s="210"/>
      <c r="DU134" s="210"/>
      <c r="DV134" s="210"/>
      <c r="DW134" s="210"/>
      <c r="DX134" s="210"/>
      <c r="DY134" s="210"/>
      <c r="DZ134" s="210"/>
      <c r="EA134" s="208"/>
    </row>
    <row r="135" spans="1:131" ht="14.25" hidden="1" x14ac:dyDescent="0.15">
      <c r="AU135" s="231"/>
      <c r="AV135" s="231"/>
      <c r="AW135" s="231"/>
      <c r="AX135" s="231"/>
      <c r="AY135" s="231"/>
      <c r="AZ135" s="231"/>
      <c r="BA135" s="231"/>
      <c r="BB135" s="231"/>
      <c r="BC135" s="231"/>
      <c r="BD135" s="231"/>
      <c r="BE135" s="231"/>
      <c r="BF135" s="231"/>
      <c r="BG135" s="231"/>
      <c r="BH135" s="231"/>
      <c r="BI135" s="231"/>
      <c r="BJ135" s="231"/>
      <c r="BK135" s="231"/>
      <c r="BL135" s="231"/>
      <c r="BM135" s="231"/>
      <c r="BN135" s="231"/>
      <c r="BO135" s="231"/>
      <c r="BP135" s="231"/>
      <c r="BQ135" s="231"/>
      <c r="BR135" s="231"/>
      <c r="BS135" s="231"/>
      <c r="BT135" s="231"/>
      <c r="BU135" s="231"/>
      <c r="BV135" s="231"/>
      <c r="BW135" s="231"/>
      <c r="BX135" s="231"/>
      <c r="BY135" s="231"/>
      <c r="BZ135" s="231"/>
      <c r="CA135" s="231"/>
      <c r="CB135" s="231"/>
      <c r="CC135" s="231"/>
      <c r="CD135" s="231"/>
      <c r="CE135" s="231"/>
      <c r="CF135" s="231"/>
      <c r="CG135" s="231"/>
      <c r="CH135" s="231"/>
      <c r="CI135" s="231"/>
      <c r="CJ135" s="231"/>
      <c r="CK135" s="231"/>
      <c r="CL135" s="231"/>
      <c r="CM135" s="231"/>
      <c r="CN135" s="231"/>
      <c r="CO135" s="231"/>
      <c r="CP135" s="231"/>
      <c r="CQ135" s="231"/>
      <c r="CR135" s="231"/>
      <c r="CS135" s="231"/>
      <c r="CT135" s="231"/>
      <c r="CU135" s="231"/>
      <c r="CV135" s="231"/>
      <c r="CW135" s="231"/>
      <c r="CX135" s="231"/>
      <c r="CY135" s="231"/>
      <c r="CZ135" s="231"/>
      <c r="DA135" s="231"/>
      <c r="DB135" s="231"/>
      <c r="DC135" s="231"/>
      <c r="DD135" s="231"/>
      <c r="DE135" s="231"/>
      <c r="DF135" s="231"/>
      <c r="DG135" s="231"/>
      <c r="DH135" s="231"/>
      <c r="DI135" s="231"/>
      <c r="DJ135" s="231"/>
      <c r="DK135" s="231"/>
      <c r="DL135" s="231"/>
      <c r="DM135" s="231"/>
      <c r="DN135" s="231"/>
      <c r="DO135" s="231"/>
      <c r="DP135" s="231"/>
      <c r="DQ135" s="231"/>
      <c r="DR135" s="231"/>
      <c r="DS135" s="231"/>
      <c r="DT135" s="231"/>
      <c r="DU135" s="231"/>
      <c r="DV135" s="231"/>
      <c r="DW135" s="231"/>
      <c r="DX135" s="231"/>
      <c r="DY135" s="231"/>
      <c r="DZ135" s="231"/>
    </row>
  </sheetData>
  <sheetProtection algorithmName="SHA-512" hashValue="QFCuy2TZwEKR3mFf/kmk+pNnlJL3rqNdakqDYuojR2idBcafJOWGPaz+bRaLK2xASO+mvS60OeV0OM4e+M5Bwg==" saltValue="1Q+pQuFn5hQKihgI9pyCb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73" zoomScale="90" zoomScaleNormal="85" zoomScaleSheetLayoutView="90" workbookViewId="0">
      <selection activeCell="AY54" sqref="AY54"/>
    </sheetView>
  </sheetViews>
  <sheetFormatPr defaultColWidth="0" defaultRowHeight="13.5" customHeight="1" zeroHeight="1" x14ac:dyDescent="0.15"/>
  <cols>
    <col min="1" max="120" width="2.75" style="233" customWidth="1"/>
    <col min="121" max="121" width="0" style="232" hidden="1" customWidth="1"/>
    <col min="122" max="16384" width="9" style="232" hidden="1"/>
  </cols>
  <sheetData>
    <row r="1" spans="1:120" x14ac:dyDescent="0.15">
      <c r="A1" s="232"/>
      <c r="B1" s="232"/>
      <c r="C1" s="232"/>
      <c r="D1" s="232"/>
      <c r="E1" s="232"/>
      <c r="F1" s="232"/>
      <c r="G1" s="232"/>
      <c r="H1" s="232"/>
      <c r="I1" s="232"/>
      <c r="J1" s="232"/>
      <c r="K1" s="232"/>
      <c r="L1" s="232"/>
      <c r="M1" s="232"/>
      <c r="N1" s="232"/>
      <c r="O1" s="232"/>
      <c r="P1" s="232"/>
      <c r="Q1" s="232"/>
      <c r="R1" s="232"/>
      <c r="S1" s="232"/>
      <c r="T1" s="232"/>
      <c r="U1" s="232"/>
      <c r="V1" s="232"/>
      <c r="W1" s="232"/>
      <c r="X1" s="232"/>
      <c r="Y1" s="232"/>
      <c r="Z1" s="232"/>
      <c r="AA1" s="232"/>
      <c r="AB1" s="232"/>
      <c r="AC1" s="232"/>
      <c r="AD1" s="232"/>
      <c r="AE1" s="232"/>
      <c r="AF1" s="232"/>
      <c r="AG1" s="232"/>
      <c r="AH1" s="232"/>
      <c r="AI1" s="232"/>
      <c r="AJ1" s="232"/>
      <c r="AK1" s="232"/>
      <c r="AL1" s="232"/>
      <c r="AM1" s="232"/>
      <c r="AN1" s="232"/>
      <c r="AO1" s="232"/>
      <c r="AP1" s="232"/>
      <c r="AQ1" s="232"/>
      <c r="AR1" s="232"/>
      <c r="AS1" s="232"/>
      <c r="AT1" s="232"/>
      <c r="AU1" s="232"/>
      <c r="AV1" s="232"/>
      <c r="AW1" s="232"/>
      <c r="AX1" s="232"/>
      <c r="AY1" s="232"/>
      <c r="AZ1" s="232"/>
      <c r="BA1" s="232"/>
      <c r="BB1" s="232"/>
      <c r="BC1" s="232"/>
      <c r="BD1" s="232"/>
      <c r="BE1" s="232"/>
      <c r="BF1" s="232"/>
      <c r="BG1" s="232"/>
      <c r="BH1" s="232"/>
      <c r="BI1" s="232"/>
      <c r="BJ1" s="232"/>
      <c r="BK1" s="232"/>
      <c r="BL1" s="232"/>
      <c r="BM1" s="232"/>
      <c r="BN1" s="232"/>
      <c r="BO1" s="232"/>
      <c r="BP1" s="232"/>
      <c r="BQ1" s="232"/>
      <c r="BR1" s="232"/>
      <c r="BS1" s="232"/>
      <c r="BT1" s="232"/>
      <c r="BU1" s="232"/>
      <c r="BV1" s="232"/>
      <c r="BW1" s="232"/>
      <c r="BX1" s="232"/>
      <c r="BY1" s="232"/>
      <c r="BZ1" s="232"/>
      <c r="CA1" s="232"/>
      <c r="CB1" s="232"/>
      <c r="CC1" s="232"/>
      <c r="CD1" s="232"/>
      <c r="CE1" s="232"/>
      <c r="CF1" s="232"/>
      <c r="CG1" s="232"/>
      <c r="CH1" s="232"/>
      <c r="CI1" s="232"/>
      <c r="CJ1" s="232"/>
      <c r="CK1" s="232"/>
      <c r="CL1" s="232"/>
      <c r="CM1" s="232"/>
      <c r="CN1" s="232"/>
      <c r="CO1" s="232"/>
      <c r="CP1" s="232"/>
      <c r="CQ1" s="232"/>
      <c r="CR1" s="232"/>
      <c r="CS1" s="232"/>
      <c r="CT1" s="232"/>
      <c r="CU1" s="232"/>
      <c r="CV1" s="232"/>
      <c r="CW1" s="232"/>
      <c r="CX1" s="232"/>
      <c r="CY1" s="232"/>
      <c r="CZ1" s="232"/>
      <c r="DA1" s="232"/>
      <c r="DB1" s="232"/>
      <c r="DC1" s="232"/>
      <c r="DD1" s="232"/>
      <c r="DE1" s="232"/>
      <c r="DF1" s="232"/>
      <c r="DG1" s="232"/>
      <c r="DH1" s="232"/>
      <c r="DI1" s="232"/>
      <c r="DJ1" s="232"/>
      <c r="DK1" s="232"/>
      <c r="DL1" s="232"/>
      <c r="DM1" s="232"/>
      <c r="DN1" s="232"/>
      <c r="DO1" s="232"/>
      <c r="DP1" s="23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32"/>
    </row>
    <row r="17" spans="119:120" x14ac:dyDescent="0.15">
      <c r="DP17" s="232"/>
    </row>
    <row r="18" spans="119:120" x14ac:dyDescent="0.15"/>
    <row r="19" spans="119:120" x14ac:dyDescent="0.15"/>
    <row r="20" spans="119:120" x14ac:dyDescent="0.15">
      <c r="DO20" s="232"/>
      <c r="DP20" s="232"/>
    </row>
    <row r="21" spans="119:120" x14ac:dyDescent="0.15">
      <c r="DP21" s="232"/>
    </row>
    <row r="22" spans="119:120" x14ac:dyDescent="0.15"/>
    <row r="23" spans="119:120" x14ac:dyDescent="0.15">
      <c r="DO23" s="232"/>
      <c r="DP23" s="232"/>
    </row>
    <row r="24" spans="119:120" x14ac:dyDescent="0.15">
      <c r="DP24" s="232"/>
    </row>
    <row r="25" spans="119:120" x14ac:dyDescent="0.15">
      <c r="DP25" s="232"/>
    </row>
    <row r="26" spans="119:120" x14ac:dyDescent="0.15">
      <c r="DO26" s="232"/>
      <c r="DP26" s="232"/>
    </row>
    <row r="27" spans="119:120" x14ac:dyDescent="0.15"/>
    <row r="28" spans="119:120" x14ac:dyDescent="0.15">
      <c r="DO28" s="232"/>
      <c r="DP28" s="232"/>
    </row>
    <row r="29" spans="119:120" x14ac:dyDescent="0.15">
      <c r="DP29" s="232"/>
    </row>
    <row r="30" spans="119:120" x14ac:dyDescent="0.15"/>
    <row r="31" spans="119:120" x14ac:dyDescent="0.15">
      <c r="DO31" s="232"/>
      <c r="DP31" s="232"/>
    </row>
    <row r="32" spans="119:120" x14ac:dyDescent="0.15"/>
    <row r="33" spans="98:120" x14ac:dyDescent="0.15">
      <c r="DO33" s="232"/>
      <c r="DP33" s="232"/>
    </row>
    <row r="34" spans="98:120" x14ac:dyDescent="0.15">
      <c r="DM34" s="232"/>
    </row>
    <row r="35" spans="98:120" x14ac:dyDescent="0.15">
      <c r="CT35" s="232"/>
      <c r="CU35" s="232"/>
      <c r="CV35" s="232"/>
      <c r="CY35" s="232"/>
      <c r="CZ35" s="232"/>
      <c r="DA35" s="232"/>
      <c r="DD35" s="232"/>
      <c r="DE35" s="232"/>
      <c r="DF35" s="232"/>
      <c r="DI35" s="232"/>
      <c r="DJ35" s="232"/>
      <c r="DK35" s="232"/>
      <c r="DM35" s="232"/>
      <c r="DN35" s="232"/>
      <c r="DO35" s="232"/>
      <c r="DP35" s="232"/>
    </row>
    <row r="36" spans="98:120" x14ac:dyDescent="0.15"/>
    <row r="37" spans="98:120" x14ac:dyDescent="0.15">
      <c r="CW37" s="232"/>
      <c r="DB37" s="232"/>
      <c r="DG37" s="232"/>
      <c r="DL37" s="232"/>
      <c r="DP37" s="232"/>
    </row>
    <row r="38" spans="98:120" x14ac:dyDescent="0.15">
      <c r="CT38" s="232"/>
      <c r="CU38" s="232"/>
      <c r="CV38" s="232"/>
      <c r="CW38" s="232"/>
      <c r="CY38" s="232"/>
      <c r="CZ38" s="232"/>
      <c r="DA38" s="232"/>
      <c r="DB38" s="232"/>
      <c r="DD38" s="232"/>
      <c r="DE38" s="232"/>
      <c r="DF38" s="232"/>
      <c r="DG38" s="232"/>
      <c r="DI38" s="232"/>
      <c r="DJ38" s="232"/>
      <c r="DK38" s="232"/>
      <c r="DL38" s="232"/>
      <c r="DN38" s="232"/>
      <c r="DO38" s="232"/>
      <c r="DP38" s="23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32"/>
      <c r="DO49" s="232"/>
      <c r="DP49" s="23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32"/>
      <c r="CS63" s="232"/>
      <c r="CX63" s="232"/>
      <c r="DC63" s="232"/>
      <c r="DH63" s="232"/>
    </row>
    <row r="64" spans="22:120" x14ac:dyDescent="0.15">
      <c r="V64" s="232"/>
    </row>
    <row r="65" spans="15:120" x14ac:dyDescent="0.15">
      <c r="X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32"/>
      <c r="BF65" s="232"/>
      <c r="BG65" s="232"/>
      <c r="BH65" s="232"/>
      <c r="BI65" s="232"/>
      <c r="BJ65" s="232"/>
      <c r="BK65" s="232"/>
      <c r="BL65" s="232"/>
      <c r="BM65" s="232"/>
      <c r="BN65" s="232"/>
      <c r="BO65" s="232"/>
      <c r="BP65" s="232"/>
      <c r="BQ65" s="232"/>
      <c r="BR65" s="232"/>
      <c r="BS65" s="232"/>
      <c r="BT65" s="232"/>
      <c r="BU65" s="232"/>
      <c r="BV65" s="232"/>
      <c r="BW65" s="232"/>
      <c r="BX65" s="232"/>
      <c r="BY65" s="232"/>
      <c r="BZ65" s="232"/>
      <c r="CA65" s="232"/>
      <c r="CB65" s="232"/>
      <c r="CC65" s="232"/>
      <c r="CD65" s="232"/>
      <c r="CE65" s="232"/>
      <c r="CF65" s="232"/>
      <c r="CG65" s="232"/>
      <c r="CH65" s="232"/>
      <c r="CI65" s="232"/>
      <c r="CJ65" s="232"/>
      <c r="CK65" s="232"/>
      <c r="CL65" s="232"/>
      <c r="CM65" s="232"/>
      <c r="CN65" s="232"/>
      <c r="CO65" s="232"/>
      <c r="CP65" s="232"/>
      <c r="CQ65" s="232"/>
      <c r="CR65" s="232"/>
      <c r="CU65" s="232"/>
      <c r="CZ65" s="232"/>
      <c r="DE65" s="232"/>
      <c r="DJ65" s="232"/>
    </row>
    <row r="66" spans="15:120" x14ac:dyDescent="0.15">
      <c r="Q66" s="232"/>
      <c r="S66" s="232"/>
      <c r="U66" s="232"/>
      <c r="DM66" s="232"/>
    </row>
    <row r="67" spans="15:120" x14ac:dyDescent="0.15">
      <c r="O67" s="232"/>
      <c r="P67" s="232"/>
      <c r="R67" s="232"/>
      <c r="T67" s="232"/>
      <c r="Y67" s="232"/>
      <c r="CT67" s="232"/>
      <c r="CV67" s="232"/>
      <c r="CW67" s="232"/>
      <c r="CY67" s="232"/>
      <c r="DA67" s="232"/>
      <c r="DB67" s="232"/>
      <c r="DD67" s="232"/>
      <c r="DF67" s="232"/>
      <c r="DG67" s="232"/>
      <c r="DI67" s="232"/>
      <c r="DK67" s="232"/>
      <c r="DL67" s="232"/>
      <c r="DN67" s="232"/>
      <c r="DO67" s="232"/>
      <c r="DP67" s="232"/>
    </row>
    <row r="68" spans="15:120" x14ac:dyDescent="0.15"/>
    <row r="69" spans="15:120" x14ac:dyDescent="0.15"/>
    <row r="70" spans="15:120" x14ac:dyDescent="0.15"/>
    <row r="71" spans="15:120" x14ac:dyDescent="0.15"/>
    <row r="72" spans="15:120" x14ac:dyDescent="0.15">
      <c r="DP72" s="232"/>
    </row>
    <row r="73" spans="15:120" x14ac:dyDescent="0.15">
      <c r="DP73" s="23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32"/>
      <c r="CX96" s="232"/>
      <c r="DC96" s="232"/>
      <c r="DH96" s="232"/>
    </row>
    <row r="97" spans="24:120" x14ac:dyDescent="0.15">
      <c r="CS97" s="232"/>
      <c r="CX97" s="232"/>
      <c r="DC97" s="232"/>
      <c r="DH97" s="232"/>
      <c r="DP97" s="233" t="s">
        <v>476</v>
      </c>
    </row>
    <row r="98" spans="24:120" hidden="1" x14ac:dyDescent="0.15">
      <c r="CS98" s="232"/>
      <c r="CX98" s="232"/>
      <c r="DC98" s="232"/>
      <c r="DH98" s="232"/>
    </row>
    <row r="99" spans="24:120" hidden="1" x14ac:dyDescent="0.15">
      <c r="CS99" s="232"/>
      <c r="CX99" s="232"/>
      <c r="DC99" s="232"/>
      <c r="DH99" s="232"/>
    </row>
    <row r="101" spans="24:120" ht="12" hidden="1" customHeight="1" x14ac:dyDescent="0.15">
      <c r="X101" s="232"/>
      <c r="Y101" s="232"/>
      <c r="Z101" s="232"/>
      <c r="AA101" s="232"/>
      <c r="AB101" s="232"/>
      <c r="AC101" s="232"/>
      <c r="AD101" s="232"/>
      <c r="AE101" s="232"/>
      <c r="AF101" s="232"/>
      <c r="AG101" s="232"/>
      <c r="AH101" s="232"/>
      <c r="AI101" s="232"/>
      <c r="AJ101" s="232"/>
      <c r="AK101" s="232"/>
      <c r="AL101" s="232"/>
      <c r="AM101" s="232"/>
      <c r="AN101" s="232"/>
      <c r="AO101" s="232"/>
      <c r="AP101" s="232"/>
      <c r="AQ101" s="232"/>
      <c r="AR101" s="232"/>
      <c r="AS101" s="232"/>
      <c r="AT101" s="232"/>
      <c r="AU101" s="232"/>
      <c r="AV101" s="232"/>
      <c r="AW101" s="232"/>
      <c r="AX101" s="232"/>
      <c r="AY101" s="232"/>
      <c r="AZ101" s="232"/>
      <c r="BA101" s="232"/>
      <c r="BB101" s="232"/>
      <c r="BC101" s="232"/>
      <c r="BD101" s="232"/>
      <c r="BE101" s="232"/>
      <c r="BF101" s="232"/>
      <c r="BG101" s="232"/>
      <c r="BH101" s="232"/>
      <c r="BI101" s="232"/>
      <c r="BJ101" s="232"/>
      <c r="BK101" s="232"/>
      <c r="BL101" s="232"/>
      <c r="BM101" s="232"/>
      <c r="BN101" s="232"/>
      <c r="BO101" s="232"/>
      <c r="BP101" s="232"/>
      <c r="BQ101" s="232"/>
      <c r="BR101" s="232"/>
      <c r="BS101" s="232"/>
      <c r="BT101" s="232"/>
      <c r="BU101" s="232"/>
      <c r="BV101" s="232"/>
      <c r="BW101" s="232"/>
      <c r="BX101" s="232"/>
      <c r="BY101" s="232"/>
      <c r="BZ101" s="232"/>
      <c r="CA101" s="232"/>
      <c r="CB101" s="232"/>
      <c r="CC101" s="232"/>
      <c r="CD101" s="232"/>
      <c r="CE101" s="232"/>
      <c r="CF101" s="232"/>
      <c r="CG101" s="232"/>
      <c r="CH101" s="232"/>
      <c r="CI101" s="232"/>
      <c r="CJ101" s="232"/>
      <c r="CK101" s="232"/>
      <c r="CL101" s="232"/>
      <c r="CM101" s="232"/>
      <c r="CN101" s="232"/>
      <c r="CO101" s="232"/>
      <c r="CP101" s="232"/>
      <c r="CQ101" s="232"/>
      <c r="CR101" s="232"/>
      <c r="CU101" s="232"/>
      <c r="CZ101" s="232"/>
      <c r="DE101" s="232"/>
      <c r="DJ101" s="232"/>
    </row>
    <row r="102" spans="24:120" ht="1.5" hidden="1" customHeight="1" x14ac:dyDescent="0.15">
      <c r="CU102" s="232"/>
      <c r="CZ102" s="232"/>
      <c r="DE102" s="232"/>
      <c r="DJ102" s="232"/>
      <c r="DM102" s="232"/>
    </row>
    <row r="103" spans="24:120" hidden="1" x14ac:dyDescent="0.15">
      <c r="CT103" s="232"/>
      <c r="CV103" s="232"/>
      <c r="CW103" s="232"/>
      <c r="CY103" s="232"/>
      <c r="DA103" s="232"/>
      <c r="DB103" s="232"/>
      <c r="DD103" s="232"/>
      <c r="DF103" s="232"/>
      <c r="DG103" s="232"/>
      <c r="DI103" s="232"/>
      <c r="DK103" s="232"/>
      <c r="DL103" s="232"/>
      <c r="DM103" s="232"/>
      <c r="DN103" s="232"/>
      <c r="DO103" s="232"/>
      <c r="DP103" s="232"/>
    </row>
    <row r="104" spans="24:120" hidden="1" x14ac:dyDescent="0.15">
      <c r="CV104" s="232"/>
      <c r="CW104" s="232"/>
      <c r="DA104" s="232"/>
      <c r="DB104" s="232"/>
      <c r="DF104" s="232"/>
      <c r="DG104" s="232"/>
      <c r="DK104" s="232"/>
      <c r="DL104" s="232"/>
      <c r="DN104" s="232"/>
      <c r="DO104" s="232"/>
      <c r="DP104" s="232"/>
    </row>
    <row r="105" spans="24:120" ht="12.75" hidden="1" customHeight="1" x14ac:dyDescent="0.15"/>
  </sheetData>
  <sheetProtection algorithmName="SHA-512" hashValue="MtTgbrmJBW/mgMR7O9Dp1dW2DB1WNopZPCeDh+Izo0/dyW54D6xO74s4r1ow5dS7rbTO9eLRWElmjL1PKTPP/A==" saltValue="owCU6j0x8wiWMEERjIs+X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A1:DL89"/>
  <sheetViews>
    <sheetView showGridLines="0" topLeftCell="A7" zoomScale="90" zoomScaleNormal="90" zoomScaleSheetLayoutView="55" workbookViewId="0">
      <selection activeCell="B1" sqref="B1"/>
    </sheetView>
  </sheetViews>
  <sheetFormatPr defaultColWidth="0" defaultRowHeight="13.5" customHeight="1" zeroHeight="1" x14ac:dyDescent="0.15"/>
  <cols>
    <col min="1" max="116" width="2.625" style="233" customWidth="1"/>
    <col min="117" max="16384" width="9" style="232" hidden="1"/>
  </cols>
  <sheetData>
    <row r="1" spans="2:116" x14ac:dyDescent="0.15">
      <c r="B1" s="232"/>
      <c r="C1" s="232"/>
      <c r="D1" s="232"/>
      <c r="E1" s="232"/>
      <c r="F1" s="232"/>
      <c r="G1" s="232"/>
      <c r="H1" s="232"/>
      <c r="I1" s="232"/>
      <c r="J1" s="232"/>
      <c r="K1" s="232"/>
      <c r="L1" s="232"/>
      <c r="M1" s="232"/>
      <c r="N1" s="232"/>
      <c r="O1" s="232"/>
      <c r="P1" s="232"/>
      <c r="Q1" s="232"/>
      <c r="R1" s="232"/>
      <c r="S1" s="232"/>
      <c r="T1" s="232"/>
      <c r="U1" s="232"/>
      <c r="V1" s="232"/>
      <c r="W1" s="232"/>
      <c r="X1" s="232"/>
      <c r="Y1" s="232"/>
      <c r="Z1" s="232"/>
      <c r="AA1" s="232"/>
      <c r="AB1" s="232"/>
      <c r="AC1" s="232"/>
      <c r="AD1" s="232"/>
      <c r="AE1" s="232"/>
      <c r="AF1" s="232"/>
      <c r="AG1" s="232"/>
      <c r="AH1" s="232"/>
      <c r="AI1" s="232"/>
      <c r="AJ1" s="232"/>
      <c r="AK1" s="232"/>
      <c r="AL1" s="232"/>
      <c r="AM1" s="232"/>
      <c r="AN1" s="232"/>
      <c r="AO1" s="232"/>
      <c r="AP1" s="232"/>
      <c r="AQ1" s="232"/>
      <c r="AR1" s="232"/>
      <c r="AS1" s="232"/>
      <c r="AT1" s="232"/>
      <c r="AU1" s="232"/>
      <c r="AV1" s="232"/>
      <c r="AW1" s="232"/>
      <c r="AX1" s="232"/>
      <c r="AY1" s="232"/>
      <c r="AZ1" s="232"/>
      <c r="BA1" s="232"/>
      <c r="BB1" s="232"/>
      <c r="BC1" s="232"/>
      <c r="BD1" s="232"/>
      <c r="BE1" s="232"/>
      <c r="BF1" s="232"/>
      <c r="BG1" s="232"/>
      <c r="BH1" s="232"/>
      <c r="BI1" s="232"/>
      <c r="BJ1" s="232"/>
      <c r="BK1" s="232"/>
      <c r="BL1" s="232"/>
      <c r="BM1" s="232"/>
      <c r="BN1" s="232"/>
      <c r="BO1" s="232"/>
      <c r="BP1" s="232"/>
      <c r="BQ1" s="232"/>
      <c r="BR1" s="232"/>
      <c r="BS1" s="232"/>
      <c r="BT1" s="232"/>
      <c r="BU1" s="232"/>
      <c r="BV1" s="232"/>
      <c r="BW1" s="232"/>
      <c r="BX1" s="232"/>
      <c r="BY1" s="232"/>
      <c r="BZ1" s="232"/>
      <c r="CA1" s="232"/>
      <c r="CB1" s="232"/>
      <c r="CC1" s="232"/>
      <c r="CD1" s="232"/>
      <c r="CE1" s="232"/>
      <c r="CF1" s="232"/>
      <c r="CG1" s="232"/>
      <c r="CH1" s="232"/>
      <c r="CI1" s="232"/>
      <c r="CJ1" s="232"/>
      <c r="CK1" s="232"/>
      <c r="CL1" s="232"/>
      <c r="CM1" s="232"/>
      <c r="CN1" s="232"/>
      <c r="CO1" s="232"/>
      <c r="CP1" s="232"/>
      <c r="CQ1" s="232"/>
      <c r="CR1" s="232"/>
      <c r="CS1" s="232"/>
      <c r="CT1" s="232"/>
      <c r="CU1" s="232"/>
      <c r="CV1" s="232"/>
      <c r="CW1" s="232"/>
      <c r="CX1" s="232"/>
      <c r="CY1" s="232"/>
      <c r="CZ1" s="232"/>
      <c r="DA1" s="232"/>
      <c r="DB1" s="232"/>
      <c r="DC1" s="232"/>
      <c r="DD1" s="232"/>
      <c r="DE1" s="232"/>
      <c r="DF1" s="232"/>
      <c r="DG1" s="232"/>
      <c r="DH1" s="232"/>
      <c r="DI1" s="232"/>
      <c r="DJ1" s="232"/>
      <c r="DK1" s="232"/>
      <c r="DL1" s="232"/>
    </row>
    <row r="2" spans="2:116" x14ac:dyDescent="0.15"/>
    <row r="3" spans="2:116" x14ac:dyDescent="0.15"/>
    <row r="4" spans="2:116" x14ac:dyDescent="0.15">
      <c r="R4" s="232"/>
      <c r="S4" s="232"/>
      <c r="T4" s="232"/>
      <c r="U4" s="232"/>
      <c r="V4" s="232"/>
      <c r="W4" s="232"/>
      <c r="X4" s="232"/>
      <c r="Y4" s="232"/>
      <c r="Z4" s="232"/>
      <c r="AA4" s="232"/>
      <c r="AB4" s="232"/>
      <c r="AC4" s="232"/>
      <c r="AD4" s="232"/>
      <c r="AE4" s="232"/>
      <c r="AF4" s="232"/>
      <c r="AG4" s="232"/>
      <c r="AH4" s="232"/>
      <c r="AI4" s="232"/>
      <c r="AJ4" s="232"/>
      <c r="AK4" s="232"/>
      <c r="AL4" s="232"/>
      <c r="AM4" s="232"/>
      <c r="AN4" s="232"/>
      <c r="AO4" s="232"/>
      <c r="AP4" s="232"/>
      <c r="AQ4" s="232"/>
      <c r="AR4" s="232"/>
      <c r="AS4" s="232"/>
      <c r="AT4" s="232"/>
      <c r="AU4" s="232"/>
      <c r="AV4" s="232"/>
      <c r="AW4" s="232"/>
      <c r="AX4" s="232"/>
      <c r="AY4" s="232"/>
      <c r="AZ4" s="232"/>
      <c r="BA4" s="232"/>
      <c r="BB4" s="232"/>
      <c r="BC4" s="232"/>
      <c r="BD4" s="232"/>
      <c r="BE4" s="232"/>
      <c r="BF4" s="232"/>
      <c r="BG4" s="232"/>
      <c r="BH4" s="232"/>
      <c r="BI4" s="232"/>
      <c r="BJ4" s="232"/>
      <c r="BK4" s="232"/>
      <c r="BL4" s="232"/>
      <c r="BM4" s="232"/>
      <c r="BN4" s="232"/>
      <c r="BO4" s="232"/>
      <c r="BP4" s="232"/>
      <c r="BQ4" s="232"/>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row>
    <row r="5" spans="2:116" x14ac:dyDescent="0.15">
      <c r="R5" s="232"/>
      <c r="S5" s="232"/>
      <c r="T5" s="232"/>
      <c r="U5" s="232"/>
      <c r="V5" s="232"/>
      <c r="W5" s="232"/>
      <c r="X5" s="232"/>
      <c r="Y5" s="232"/>
      <c r="Z5" s="232"/>
      <c r="AA5" s="232"/>
      <c r="AB5" s="232"/>
      <c r="AC5" s="232"/>
      <c r="AD5" s="232"/>
      <c r="AE5" s="232"/>
      <c r="AF5" s="232"/>
      <c r="AG5" s="232"/>
      <c r="AH5" s="232"/>
      <c r="AI5" s="232"/>
      <c r="AJ5" s="232"/>
      <c r="AK5" s="232"/>
      <c r="AL5" s="232"/>
      <c r="AM5" s="232"/>
      <c r="AN5" s="232"/>
      <c r="AO5" s="232"/>
      <c r="AP5" s="232"/>
      <c r="AQ5" s="232"/>
      <c r="AR5" s="232"/>
      <c r="AS5" s="232"/>
      <c r="AT5" s="232"/>
      <c r="AU5" s="232"/>
      <c r="AV5" s="232"/>
      <c r="AW5" s="232"/>
      <c r="AX5" s="232"/>
      <c r="AY5" s="232"/>
      <c r="AZ5" s="232"/>
      <c r="BA5" s="232"/>
      <c r="BB5" s="232"/>
      <c r="BC5" s="232"/>
      <c r="BD5" s="232"/>
      <c r="BE5" s="232"/>
      <c r="BF5" s="232"/>
      <c r="BG5" s="232"/>
      <c r="BH5" s="232"/>
      <c r="BI5" s="232"/>
      <c r="BJ5" s="232"/>
      <c r="BK5" s="232"/>
      <c r="BL5" s="232"/>
      <c r="BM5" s="232"/>
      <c r="BN5" s="232"/>
      <c r="BO5" s="232"/>
      <c r="BP5" s="232"/>
      <c r="BQ5" s="232"/>
      <c r="BR5" s="232"/>
      <c r="BS5" s="232"/>
      <c r="BT5" s="232"/>
      <c r="BU5" s="232"/>
      <c r="BV5" s="232"/>
      <c r="BW5" s="232"/>
      <c r="BX5" s="232"/>
      <c r="BY5" s="232"/>
      <c r="BZ5" s="232"/>
      <c r="CA5" s="232"/>
      <c r="CB5" s="232"/>
      <c r="CC5" s="232"/>
      <c r="CD5" s="232"/>
      <c r="CE5" s="232"/>
      <c r="CF5" s="232"/>
      <c r="CG5" s="232"/>
      <c r="CH5" s="232"/>
      <c r="CI5" s="232"/>
      <c r="CJ5" s="232"/>
      <c r="CK5" s="232"/>
      <c r="CL5" s="232"/>
      <c r="CM5" s="232"/>
      <c r="CN5" s="232"/>
      <c r="CO5" s="232"/>
      <c r="CP5" s="232"/>
      <c r="CQ5" s="232"/>
      <c r="CR5" s="232"/>
      <c r="CS5" s="232"/>
      <c r="CT5" s="232"/>
      <c r="CU5" s="232"/>
      <c r="CV5" s="232"/>
      <c r="CW5" s="232"/>
      <c r="CX5" s="232"/>
      <c r="CY5" s="232"/>
      <c r="CZ5" s="232"/>
      <c r="DA5" s="232"/>
      <c r="DB5" s="232"/>
      <c r="DC5" s="232"/>
      <c r="DD5" s="232"/>
      <c r="DE5" s="232"/>
      <c r="DF5" s="232"/>
      <c r="DG5" s="232"/>
      <c r="DH5" s="232"/>
      <c r="DI5" s="232"/>
      <c r="DJ5" s="232"/>
      <c r="DK5" s="232"/>
      <c r="DL5" s="23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32"/>
      <c r="J18" s="232"/>
      <c r="K18" s="232"/>
      <c r="L18" s="232"/>
      <c r="M18" s="232"/>
      <c r="N18" s="232"/>
      <c r="O18" s="232"/>
      <c r="P18" s="232"/>
      <c r="Q18" s="232"/>
      <c r="R18" s="232"/>
      <c r="S18" s="232"/>
      <c r="T18" s="232"/>
      <c r="U18" s="232"/>
      <c r="V18" s="232"/>
      <c r="W18" s="232"/>
      <c r="X18" s="232"/>
      <c r="Y18" s="232"/>
      <c r="Z18" s="232"/>
      <c r="AA18" s="232"/>
      <c r="AB18" s="232"/>
      <c r="AC18" s="232"/>
      <c r="AD18" s="232"/>
      <c r="AE18" s="232"/>
      <c r="AF18" s="232"/>
      <c r="AG18" s="232"/>
      <c r="AH18" s="232"/>
      <c r="AI18" s="232"/>
      <c r="AJ18" s="232"/>
      <c r="AK18" s="232"/>
      <c r="AL18" s="232"/>
      <c r="AM18" s="232"/>
      <c r="AN18" s="232"/>
      <c r="AO18" s="232"/>
      <c r="AP18" s="232"/>
      <c r="AQ18" s="232"/>
      <c r="AR18" s="232"/>
      <c r="AS18" s="232"/>
      <c r="AT18" s="232"/>
      <c r="AU18" s="232"/>
      <c r="AV18" s="232"/>
      <c r="AW18" s="232"/>
      <c r="AX18" s="232"/>
      <c r="AY18" s="232"/>
      <c r="AZ18" s="232"/>
      <c r="BA18" s="232"/>
      <c r="BB18" s="232"/>
      <c r="BC18" s="232"/>
      <c r="BD18" s="232"/>
      <c r="BE18" s="232"/>
      <c r="BF18" s="232"/>
      <c r="BG18" s="232"/>
      <c r="BH18" s="232"/>
      <c r="BI18" s="232"/>
      <c r="BJ18" s="232"/>
      <c r="BK18" s="232"/>
      <c r="BL18" s="232"/>
      <c r="BM18" s="232"/>
      <c r="BN18" s="232"/>
      <c r="BO18" s="232"/>
      <c r="BP18" s="232"/>
      <c r="BQ18" s="232"/>
      <c r="BR18" s="232"/>
      <c r="BS18" s="232"/>
      <c r="BT18" s="232"/>
      <c r="BU18" s="232"/>
      <c r="BV18" s="232"/>
      <c r="BW18" s="232"/>
      <c r="BX18" s="232"/>
      <c r="BY18" s="232"/>
      <c r="BZ18" s="232"/>
      <c r="CA18" s="232"/>
      <c r="CB18" s="232"/>
      <c r="CC18" s="232"/>
      <c r="CD18" s="232"/>
      <c r="CE18" s="232"/>
      <c r="CF18" s="232"/>
      <c r="CG18" s="232"/>
      <c r="CH18" s="232"/>
      <c r="CI18" s="232"/>
      <c r="CJ18" s="232"/>
      <c r="CK18" s="232"/>
      <c r="CL18" s="232"/>
      <c r="CM18" s="232"/>
      <c r="CN18" s="232"/>
      <c r="CO18" s="232"/>
      <c r="CP18" s="232"/>
      <c r="CQ18" s="232"/>
      <c r="CR18" s="232"/>
      <c r="CS18" s="232"/>
      <c r="CT18" s="232"/>
      <c r="CU18" s="232"/>
      <c r="CV18" s="232"/>
      <c r="CW18" s="232"/>
      <c r="CX18" s="232"/>
      <c r="CY18" s="232"/>
      <c r="CZ18" s="232"/>
      <c r="DA18" s="232"/>
      <c r="DB18" s="232"/>
      <c r="DC18" s="232"/>
      <c r="DD18" s="232"/>
      <c r="DE18" s="232"/>
      <c r="DF18" s="232"/>
      <c r="DG18" s="232"/>
      <c r="DH18" s="232"/>
      <c r="DI18" s="232"/>
      <c r="DJ18" s="232"/>
      <c r="DK18" s="232"/>
      <c r="DL18" s="232"/>
    </row>
    <row r="19" spans="9:116" x14ac:dyDescent="0.15"/>
    <row r="20" spans="9:116" x14ac:dyDescent="0.15"/>
    <row r="21" spans="9:116" x14ac:dyDescent="0.15">
      <c r="DL21" s="232"/>
    </row>
    <row r="22" spans="9:116" x14ac:dyDescent="0.15">
      <c r="DI22" s="232"/>
      <c r="DJ22" s="232"/>
      <c r="DK22" s="232"/>
      <c r="DL22" s="232"/>
    </row>
    <row r="23" spans="9:116" x14ac:dyDescent="0.15">
      <c r="CY23" s="232"/>
      <c r="CZ23" s="232"/>
      <c r="DA23" s="232"/>
      <c r="DB23" s="232"/>
      <c r="DC23" s="232"/>
      <c r="DD23" s="232"/>
      <c r="DE23" s="232"/>
      <c r="DF23" s="232"/>
      <c r="DG23" s="232"/>
      <c r="DH23" s="232"/>
      <c r="DI23" s="232"/>
      <c r="DJ23" s="232"/>
      <c r="DK23" s="232"/>
      <c r="DL23" s="23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32"/>
      <c r="DA35" s="232"/>
      <c r="DB35" s="232"/>
      <c r="DC35" s="232"/>
      <c r="DD35" s="232"/>
      <c r="DE35" s="232"/>
      <c r="DF35" s="232"/>
      <c r="DG35" s="232"/>
      <c r="DH35" s="232"/>
      <c r="DI35" s="232"/>
      <c r="DJ35" s="232"/>
      <c r="DK35" s="232"/>
      <c r="DL35" s="232"/>
    </row>
    <row r="36" spans="15:116" x14ac:dyDescent="0.15"/>
    <row r="37" spans="15:116" x14ac:dyDescent="0.15">
      <c r="DL37" s="232"/>
    </row>
    <row r="38" spans="15:116" x14ac:dyDescent="0.15">
      <c r="DI38" s="232"/>
      <c r="DJ38" s="232"/>
      <c r="DK38" s="232"/>
      <c r="DL38" s="232"/>
    </row>
    <row r="39" spans="15:116" x14ac:dyDescent="0.15"/>
    <row r="40" spans="15:116" x14ac:dyDescent="0.15"/>
    <row r="41" spans="15:116" x14ac:dyDescent="0.15"/>
    <row r="42" spans="15:116" x14ac:dyDescent="0.15"/>
    <row r="43" spans="15:116" x14ac:dyDescent="0.15">
      <c r="O43" s="232"/>
      <c r="P43" s="232"/>
      <c r="Q43" s="232"/>
      <c r="R43" s="232"/>
      <c r="S43" s="232"/>
      <c r="T43" s="232"/>
      <c r="U43" s="232"/>
      <c r="V43" s="232"/>
      <c r="W43" s="232"/>
      <c r="X43" s="232"/>
      <c r="Y43" s="232"/>
      <c r="Z43" s="232"/>
      <c r="AA43" s="232"/>
      <c r="AB43" s="232"/>
      <c r="AC43" s="232"/>
      <c r="AD43" s="232"/>
      <c r="AE43" s="232"/>
      <c r="AF43" s="232"/>
      <c r="AG43" s="232"/>
      <c r="AH43" s="232"/>
      <c r="AI43" s="232"/>
      <c r="AJ43" s="232"/>
      <c r="AK43" s="232"/>
      <c r="AL43" s="232"/>
      <c r="AM43" s="232"/>
      <c r="AN43" s="232"/>
      <c r="AO43" s="232"/>
      <c r="AP43" s="232"/>
      <c r="AQ43" s="232"/>
      <c r="AR43" s="232"/>
      <c r="AS43" s="232"/>
      <c r="AT43" s="232"/>
      <c r="AU43" s="232"/>
      <c r="AV43" s="232"/>
      <c r="AW43" s="232"/>
      <c r="AX43" s="232"/>
      <c r="AY43" s="232"/>
      <c r="AZ43" s="232"/>
      <c r="BA43" s="232"/>
      <c r="BB43" s="232"/>
      <c r="BC43" s="232"/>
      <c r="BD43" s="232"/>
      <c r="BE43" s="232"/>
      <c r="BF43" s="232"/>
      <c r="BG43" s="232"/>
      <c r="BH43" s="232"/>
      <c r="BI43" s="232"/>
      <c r="BJ43" s="232"/>
      <c r="BK43" s="232"/>
      <c r="BL43" s="232"/>
      <c r="BM43" s="232"/>
      <c r="BN43" s="232"/>
      <c r="BO43" s="232"/>
      <c r="BP43" s="232"/>
      <c r="BQ43" s="232"/>
      <c r="BR43" s="232"/>
      <c r="BS43" s="232"/>
      <c r="BT43" s="232"/>
      <c r="BU43" s="232"/>
      <c r="BV43" s="232"/>
      <c r="BW43" s="232"/>
      <c r="BX43" s="232"/>
      <c r="BY43" s="232"/>
      <c r="BZ43" s="232"/>
      <c r="CA43" s="232"/>
      <c r="CB43" s="232"/>
      <c r="CC43" s="232"/>
      <c r="CD43" s="232"/>
      <c r="CE43" s="232"/>
      <c r="CF43" s="232"/>
      <c r="CG43" s="232"/>
      <c r="CH43" s="232"/>
      <c r="CI43" s="232"/>
      <c r="CJ43" s="232"/>
      <c r="CK43" s="232"/>
      <c r="CL43" s="232"/>
      <c r="CM43" s="232"/>
      <c r="CN43" s="232"/>
      <c r="CO43" s="232"/>
      <c r="CP43" s="232"/>
      <c r="CQ43" s="232"/>
      <c r="CR43" s="232"/>
      <c r="CS43" s="232"/>
      <c r="CT43" s="232"/>
      <c r="CU43" s="232"/>
      <c r="CV43" s="232"/>
      <c r="CW43" s="232"/>
      <c r="CX43" s="232"/>
      <c r="CY43" s="232"/>
      <c r="CZ43" s="232"/>
      <c r="DA43" s="232"/>
      <c r="DB43" s="232"/>
      <c r="DC43" s="232"/>
      <c r="DD43" s="232"/>
      <c r="DE43" s="232"/>
      <c r="DF43" s="232"/>
      <c r="DG43" s="232"/>
      <c r="DH43" s="232"/>
      <c r="DI43" s="232"/>
      <c r="DJ43" s="232"/>
      <c r="DK43" s="232"/>
      <c r="DL43" s="232"/>
    </row>
    <row r="44" spans="15:116" x14ac:dyDescent="0.15">
      <c r="DL44" s="232"/>
    </row>
    <row r="45" spans="15:116" x14ac:dyDescent="0.15"/>
    <row r="46" spans="15:116" x14ac:dyDescent="0.15">
      <c r="DA46" s="232"/>
      <c r="DB46" s="232"/>
      <c r="DC46" s="232"/>
      <c r="DD46" s="232"/>
      <c r="DE46" s="232"/>
      <c r="DF46" s="232"/>
      <c r="DG46" s="232"/>
      <c r="DH46" s="232"/>
      <c r="DI46" s="232"/>
      <c r="DJ46" s="232"/>
      <c r="DK46" s="232"/>
      <c r="DL46" s="232"/>
    </row>
    <row r="47" spans="15:116" x14ac:dyDescent="0.15"/>
    <row r="48" spans="15:116" x14ac:dyDescent="0.15"/>
    <row r="49" spans="104:116" x14ac:dyDescent="0.15"/>
    <row r="50" spans="104:116" x14ac:dyDescent="0.15">
      <c r="CZ50" s="232"/>
      <c r="DA50" s="232"/>
      <c r="DB50" s="232"/>
      <c r="DC50" s="232"/>
      <c r="DD50" s="232"/>
      <c r="DE50" s="232"/>
      <c r="DF50" s="232"/>
      <c r="DG50" s="232"/>
      <c r="DH50" s="232"/>
      <c r="DI50" s="232"/>
      <c r="DJ50" s="232"/>
      <c r="DK50" s="232"/>
      <c r="DL50" s="232"/>
    </row>
    <row r="51" spans="104:116" x14ac:dyDescent="0.15"/>
    <row r="52" spans="104:116" x14ac:dyDescent="0.15"/>
    <row r="53" spans="104:116" x14ac:dyDescent="0.15">
      <c r="DL53" s="23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32"/>
      <c r="DD67" s="232"/>
      <c r="DE67" s="232"/>
      <c r="DF67" s="232"/>
      <c r="DG67" s="232"/>
      <c r="DH67" s="232"/>
      <c r="DI67" s="232"/>
      <c r="DJ67" s="232"/>
      <c r="DK67" s="232"/>
      <c r="DL67" s="23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ebfStM2o6H9Nl1ZQCv9d80dbCuRYlI5vcs/7GdXhZ4AVfYfGnCRI18vYU4zXkqYWlzkd+JEsLjkYNpxtisl4JQ==" saltValue="3Sl3+cZhNsJHnpWFJ9kYk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B1" sqref="B1:DI1"/>
    </sheetView>
  </sheetViews>
  <sheetFormatPr defaultColWidth="0" defaultRowHeight="13.5" customHeight="1" zeroHeight="1" x14ac:dyDescent="0.15"/>
  <cols>
    <col min="1" max="36" width="2.5" style="234" customWidth="1"/>
    <col min="37" max="44" width="17" style="234" customWidth="1"/>
    <col min="45" max="45" width="6.125" style="241" customWidth="1"/>
    <col min="46" max="46" width="3" style="239" customWidth="1"/>
    <col min="47" max="47" width="19.125" style="234" hidden="1" customWidth="1"/>
    <col min="48" max="52" width="12.625" style="234" hidden="1" customWidth="1"/>
    <col min="53" max="16384" width="8.625" style="234" hidden="1"/>
  </cols>
  <sheetData>
    <row r="1" spans="1:46" x14ac:dyDescent="0.15">
      <c r="AS1" s="235"/>
      <c r="AT1" s="235"/>
    </row>
    <row r="2" spans="1:46" x14ac:dyDescent="0.15">
      <c r="AS2" s="235"/>
      <c r="AT2" s="235"/>
    </row>
    <row r="3" spans="1:46" x14ac:dyDescent="0.15">
      <c r="AS3" s="235"/>
      <c r="AT3" s="235"/>
    </row>
    <row r="4" spans="1:46" x14ac:dyDescent="0.15">
      <c r="AS4" s="235"/>
      <c r="AT4" s="235"/>
    </row>
    <row r="5" spans="1:46" ht="17.25" x14ac:dyDescent="0.15">
      <c r="A5" s="236" t="s">
        <v>477</v>
      </c>
      <c r="B5" s="237"/>
      <c r="C5" s="237"/>
      <c r="D5" s="237"/>
      <c r="E5" s="237"/>
      <c r="F5" s="237"/>
      <c r="G5" s="237"/>
      <c r="H5" s="237"/>
      <c r="I5" s="237"/>
      <c r="J5" s="237"/>
      <c r="K5" s="237"/>
      <c r="L5" s="237"/>
      <c r="M5" s="237"/>
      <c r="N5" s="237"/>
      <c r="O5" s="237"/>
      <c r="P5" s="237"/>
      <c r="Q5" s="237"/>
      <c r="R5" s="237"/>
      <c r="S5" s="237"/>
      <c r="T5" s="237"/>
      <c r="U5" s="237"/>
      <c r="V5" s="237"/>
      <c r="W5" s="237"/>
      <c r="X5" s="237"/>
      <c r="Y5" s="237"/>
      <c r="Z5" s="237"/>
      <c r="AA5" s="237"/>
      <c r="AB5" s="237"/>
      <c r="AC5" s="237"/>
      <c r="AD5" s="237"/>
      <c r="AE5" s="237"/>
      <c r="AF5" s="237"/>
      <c r="AG5" s="237"/>
      <c r="AH5" s="237"/>
      <c r="AI5" s="237"/>
      <c r="AJ5" s="237"/>
      <c r="AK5" s="237"/>
      <c r="AL5" s="237"/>
      <c r="AM5" s="237"/>
      <c r="AN5" s="237"/>
      <c r="AO5" s="237"/>
      <c r="AP5" s="237"/>
      <c r="AQ5" s="237"/>
      <c r="AR5" s="237"/>
      <c r="AS5" s="238"/>
    </row>
    <row r="6" spans="1:46" x14ac:dyDescent="0.15">
      <c r="A6" s="239"/>
      <c r="B6" s="235"/>
      <c r="C6" s="235"/>
      <c r="D6" s="235"/>
      <c r="E6" s="235"/>
      <c r="F6" s="235"/>
      <c r="G6" s="235"/>
      <c r="H6" s="235"/>
      <c r="I6" s="235"/>
      <c r="J6" s="235"/>
      <c r="K6" s="235"/>
      <c r="L6" s="235"/>
      <c r="M6" s="235"/>
      <c r="N6" s="235"/>
      <c r="O6" s="235"/>
      <c r="P6" s="235"/>
      <c r="Q6" s="235"/>
      <c r="R6" s="235"/>
      <c r="S6" s="235"/>
      <c r="T6" s="235"/>
      <c r="U6" s="235"/>
      <c r="V6" s="235"/>
      <c r="W6" s="235"/>
      <c r="X6" s="235"/>
      <c r="Y6" s="235"/>
      <c r="Z6" s="235"/>
      <c r="AA6" s="235"/>
      <c r="AB6" s="235"/>
      <c r="AC6" s="235"/>
      <c r="AD6" s="235"/>
      <c r="AE6" s="235"/>
      <c r="AF6" s="235"/>
      <c r="AG6" s="235"/>
      <c r="AH6" s="235"/>
      <c r="AI6" s="235"/>
      <c r="AJ6" s="235"/>
      <c r="AK6" s="240" t="s">
        <v>478</v>
      </c>
      <c r="AL6" s="240"/>
      <c r="AM6" s="240"/>
      <c r="AN6" s="240"/>
      <c r="AO6" s="235"/>
      <c r="AP6" s="235"/>
      <c r="AQ6" s="235"/>
      <c r="AR6" s="235"/>
    </row>
    <row r="7" spans="1:46" ht="13.5" customHeight="1" x14ac:dyDescent="0.15">
      <c r="A7" s="239"/>
      <c r="B7" s="235"/>
      <c r="C7" s="235"/>
      <c r="D7" s="235"/>
      <c r="E7" s="235"/>
      <c r="F7" s="235"/>
      <c r="G7" s="235"/>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42"/>
      <c r="AL7" s="243"/>
      <c r="AM7" s="243"/>
      <c r="AN7" s="244"/>
      <c r="AO7" s="1115" t="s">
        <v>479</v>
      </c>
      <c r="AP7" s="245"/>
      <c r="AQ7" s="246" t="s">
        <v>480</v>
      </c>
      <c r="AR7" s="247"/>
    </row>
    <row r="8" spans="1:46" x14ac:dyDescent="0.15">
      <c r="A8" s="239"/>
      <c r="B8" s="235"/>
      <c r="C8" s="235"/>
      <c r="D8" s="235"/>
      <c r="E8" s="235"/>
      <c r="F8" s="235"/>
      <c r="G8" s="235"/>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48"/>
      <c r="AL8" s="249"/>
      <c r="AM8" s="249"/>
      <c r="AN8" s="250"/>
      <c r="AO8" s="1116"/>
      <c r="AP8" s="251" t="s">
        <v>481</v>
      </c>
      <c r="AQ8" s="252" t="s">
        <v>482</v>
      </c>
      <c r="AR8" s="253" t="s">
        <v>483</v>
      </c>
    </row>
    <row r="9" spans="1:46" x14ac:dyDescent="0.15">
      <c r="A9" s="239"/>
      <c r="B9" s="235"/>
      <c r="C9" s="235"/>
      <c r="D9" s="235"/>
      <c r="E9" s="235"/>
      <c r="F9" s="235"/>
      <c r="G9" s="235"/>
      <c r="H9" s="235"/>
      <c r="I9" s="235"/>
      <c r="J9" s="235"/>
      <c r="K9" s="235"/>
      <c r="L9" s="235"/>
      <c r="M9" s="235"/>
      <c r="N9" s="235"/>
      <c r="O9" s="235"/>
      <c r="P9" s="235"/>
      <c r="Q9" s="235"/>
      <c r="R9" s="235"/>
      <c r="S9" s="235"/>
      <c r="T9" s="235"/>
      <c r="U9" s="235"/>
      <c r="V9" s="235"/>
      <c r="W9" s="235"/>
      <c r="X9" s="235"/>
      <c r="Y9" s="235"/>
      <c r="Z9" s="235"/>
      <c r="AA9" s="235"/>
      <c r="AB9" s="235"/>
      <c r="AC9" s="235"/>
      <c r="AD9" s="235"/>
      <c r="AE9" s="235"/>
      <c r="AF9" s="235"/>
      <c r="AG9" s="235"/>
      <c r="AH9" s="235"/>
      <c r="AI9" s="235"/>
      <c r="AJ9" s="235"/>
      <c r="AK9" s="1127" t="s">
        <v>484</v>
      </c>
      <c r="AL9" s="1128"/>
      <c r="AM9" s="1128"/>
      <c r="AN9" s="1129"/>
      <c r="AO9" s="254">
        <v>890615</v>
      </c>
      <c r="AP9" s="254">
        <v>119066</v>
      </c>
      <c r="AQ9" s="255">
        <v>154424</v>
      </c>
      <c r="AR9" s="256">
        <v>-22.9</v>
      </c>
    </row>
    <row r="10" spans="1:46" ht="13.5" customHeight="1" x14ac:dyDescent="0.15">
      <c r="A10" s="239"/>
      <c r="B10" s="235"/>
      <c r="C10" s="235"/>
      <c r="D10" s="235"/>
      <c r="E10" s="235"/>
      <c r="F10" s="235"/>
      <c r="G10" s="235"/>
      <c r="H10" s="235"/>
      <c r="I10" s="235"/>
      <c r="J10" s="235"/>
      <c r="K10" s="235"/>
      <c r="L10" s="235"/>
      <c r="M10" s="235"/>
      <c r="N10" s="235"/>
      <c r="O10" s="235"/>
      <c r="P10" s="235"/>
      <c r="Q10" s="235"/>
      <c r="R10" s="235"/>
      <c r="S10" s="235"/>
      <c r="T10" s="235"/>
      <c r="U10" s="235"/>
      <c r="V10" s="235"/>
      <c r="W10" s="235"/>
      <c r="X10" s="235"/>
      <c r="Y10" s="235"/>
      <c r="Z10" s="235"/>
      <c r="AA10" s="235"/>
      <c r="AB10" s="235"/>
      <c r="AC10" s="235"/>
      <c r="AD10" s="235"/>
      <c r="AE10" s="235"/>
      <c r="AF10" s="235"/>
      <c r="AG10" s="235"/>
      <c r="AH10" s="235"/>
      <c r="AI10" s="235"/>
      <c r="AJ10" s="235"/>
      <c r="AK10" s="1127" t="s">
        <v>485</v>
      </c>
      <c r="AL10" s="1128"/>
      <c r="AM10" s="1128"/>
      <c r="AN10" s="1129"/>
      <c r="AO10" s="257">
        <v>199755</v>
      </c>
      <c r="AP10" s="257">
        <v>26705</v>
      </c>
      <c r="AQ10" s="258">
        <v>18194</v>
      </c>
      <c r="AR10" s="259">
        <v>46.8</v>
      </c>
    </row>
    <row r="11" spans="1:46" ht="13.5" customHeight="1" x14ac:dyDescent="0.15">
      <c r="A11" s="239"/>
      <c r="B11" s="235"/>
      <c r="C11" s="235"/>
      <c r="D11" s="235"/>
      <c r="E11" s="235"/>
      <c r="F11" s="235"/>
      <c r="G11" s="235"/>
      <c r="H11" s="235"/>
      <c r="I11" s="235"/>
      <c r="J11" s="235"/>
      <c r="K11" s="235"/>
      <c r="L11" s="235"/>
      <c r="M11" s="235"/>
      <c r="N11" s="235"/>
      <c r="O11" s="235"/>
      <c r="P11" s="235"/>
      <c r="Q11" s="235"/>
      <c r="R11" s="235"/>
      <c r="S11" s="235"/>
      <c r="T11" s="235"/>
      <c r="U11" s="235"/>
      <c r="V11" s="235"/>
      <c r="W11" s="235"/>
      <c r="X11" s="235"/>
      <c r="Y11" s="235"/>
      <c r="Z11" s="235"/>
      <c r="AA11" s="235"/>
      <c r="AB11" s="235"/>
      <c r="AC11" s="235"/>
      <c r="AD11" s="235"/>
      <c r="AE11" s="235"/>
      <c r="AF11" s="235"/>
      <c r="AG11" s="235"/>
      <c r="AH11" s="235"/>
      <c r="AI11" s="235"/>
      <c r="AJ11" s="235"/>
      <c r="AK11" s="1127" t="s">
        <v>486</v>
      </c>
      <c r="AL11" s="1128"/>
      <c r="AM11" s="1128"/>
      <c r="AN11" s="1129"/>
      <c r="AO11" s="257">
        <v>828</v>
      </c>
      <c r="AP11" s="257">
        <v>111</v>
      </c>
      <c r="AQ11" s="258">
        <v>1285</v>
      </c>
      <c r="AR11" s="259">
        <v>-91.4</v>
      </c>
    </row>
    <row r="12" spans="1:46" ht="13.5" customHeight="1" x14ac:dyDescent="0.15">
      <c r="A12" s="239"/>
      <c r="B12" s="235"/>
      <c r="C12" s="235"/>
      <c r="D12" s="235"/>
      <c r="E12" s="235"/>
      <c r="F12" s="235"/>
      <c r="G12" s="235"/>
      <c r="H12" s="235"/>
      <c r="I12" s="235"/>
      <c r="J12" s="235"/>
      <c r="K12" s="235"/>
      <c r="L12" s="235"/>
      <c r="M12" s="235"/>
      <c r="N12" s="235"/>
      <c r="O12" s="235"/>
      <c r="P12" s="235"/>
      <c r="Q12" s="235"/>
      <c r="R12" s="235"/>
      <c r="S12" s="235"/>
      <c r="T12" s="235"/>
      <c r="U12" s="235"/>
      <c r="V12" s="235"/>
      <c r="W12" s="235"/>
      <c r="X12" s="235"/>
      <c r="Y12" s="235"/>
      <c r="Z12" s="235"/>
      <c r="AA12" s="235"/>
      <c r="AB12" s="235"/>
      <c r="AC12" s="235"/>
      <c r="AD12" s="235"/>
      <c r="AE12" s="235"/>
      <c r="AF12" s="235"/>
      <c r="AG12" s="235"/>
      <c r="AH12" s="235"/>
      <c r="AI12" s="235"/>
      <c r="AJ12" s="235"/>
      <c r="AK12" s="1127" t="s">
        <v>487</v>
      </c>
      <c r="AL12" s="1128"/>
      <c r="AM12" s="1128"/>
      <c r="AN12" s="1129"/>
      <c r="AO12" s="257" t="s">
        <v>488</v>
      </c>
      <c r="AP12" s="257" t="s">
        <v>488</v>
      </c>
      <c r="AQ12" s="258" t="s">
        <v>488</v>
      </c>
      <c r="AR12" s="259" t="s">
        <v>488</v>
      </c>
    </row>
    <row r="13" spans="1:46" ht="13.5" customHeight="1" x14ac:dyDescent="0.15">
      <c r="A13" s="239"/>
      <c r="B13" s="235"/>
      <c r="C13" s="235"/>
      <c r="D13" s="235"/>
      <c r="E13" s="235"/>
      <c r="F13" s="235"/>
      <c r="G13" s="235"/>
      <c r="H13" s="235"/>
      <c r="I13" s="235"/>
      <c r="J13" s="235"/>
      <c r="K13" s="235"/>
      <c r="L13" s="235"/>
      <c r="M13" s="235"/>
      <c r="N13" s="235"/>
      <c r="O13" s="235"/>
      <c r="P13" s="235"/>
      <c r="Q13" s="235"/>
      <c r="R13" s="235"/>
      <c r="S13" s="235"/>
      <c r="T13" s="235"/>
      <c r="U13" s="235"/>
      <c r="V13" s="235"/>
      <c r="W13" s="235"/>
      <c r="X13" s="235"/>
      <c r="Y13" s="235"/>
      <c r="Z13" s="235"/>
      <c r="AA13" s="235"/>
      <c r="AB13" s="235"/>
      <c r="AC13" s="235"/>
      <c r="AD13" s="235"/>
      <c r="AE13" s="235"/>
      <c r="AF13" s="235"/>
      <c r="AG13" s="235"/>
      <c r="AH13" s="235"/>
      <c r="AI13" s="235"/>
      <c r="AJ13" s="235"/>
      <c r="AK13" s="1127" t="s">
        <v>489</v>
      </c>
      <c r="AL13" s="1128"/>
      <c r="AM13" s="1128"/>
      <c r="AN13" s="1129"/>
      <c r="AO13" s="257">
        <v>38943</v>
      </c>
      <c r="AP13" s="257">
        <v>5206</v>
      </c>
      <c r="AQ13" s="258">
        <v>5735</v>
      </c>
      <c r="AR13" s="259">
        <v>-9.1999999999999993</v>
      </c>
    </row>
    <row r="14" spans="1:46" ht="13.5" customHeight="1" x14ac:dyDescent="0.15">
      <c r="A14" s="239"/>
      <c r="B14" s="235"/>
      <c r="C14" s="235"/>
      <c r="D14" s="235"/>
      <c r="E14" s="235"/>
      <c r="F14" s="235"/>
      <c r="G14" s="235"/>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1127" t="s">
        <v>490</v>
      </c>
      <c r="AL14" s="1128"/>
      <c r="AM14" s="1128"/>
      <c r="AN14" s="1129"/>
      <c r="AO14" s="257" t="s">
        <v>488</v>
      </c>
      <c r="AP14" s="257" t="s">
        <v>488</v>
      </c>
      <c r="AQ14" s="258">
        <v>2950</v>
      </c>
      <c r="AR14" s="259" t="s">
        <v>488</v>
      </c>
    </row>
    <row r="15" spans="1:46" ht="13.5" customHeight="1" x14ac:dyDescent="0.15">
      <c r="A15" s="239"/>
      <c r="B15" s="235"/>
      <c r="C15" s="235"/>
      <c r="D15" s="235"/>
      <c r="E15" s="235"/>
      <c r="F15" s="235"/>
      <c r="G15" s="235"/>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1130" t="s">
        <v>491</v>
      </c>
      <c r="AL15" s="1131"/>
      <c r="AM15" s="1131"/>
      <c r="AN15" s="1132"/>
      <c r="AO15" s="257">
        <v>-65830</v>
      </c>
      <c r="AP15" s="257">
        <v>-8801</v>
      </c>
      <c r="AQ15" s="258">
        <v>-9110</v>
      </c>
      <c r="AR15" s="259">
        <v>-3.4</v>
      </c>
    </row>
    <row r="16" spans="1:46" x14ac:dyDescent="0.15">
      <c r="A16" s="239"/>
      <c r="B16" s="235"/>
      <c r="C16" s="235"/>
      <c r="D16" s="235"/>
      <c r="E16" s="235"/>
      <c r="F16" s="235"/>
      <c r="G16" s="235"/>
      <c r="H16" s="235"/>
      <c r="I16" s="235"/>
      <c r="J16" s="235"/>
      <c r="K16" s="235"/>
      <c r="L16" s="235"/>
      <c r="M16" s="235"/>
      <c r="N16" s="235"/>
      <c r="O16" s="235"/>
      <c r="P16" s="235"/>
      <c r="Q16" s="235"/>
      <c r="R16" s="235"/>
      <c r="S16" s="235"/>
      <c r="T16" s="235"/>
      <c r="U16" s="235"/>
      <c r="V16" s="235"/>
      <c r="W16" s="235"/>
      <c r="X16" s="235"/>
      <c r="Y16" s="235"/>
      <c r="Z16" s="235"/>
      <c r="AA16" s="235"/>
      <c r="AB16" s="235"/>
      <c r="AC16" s="235"/>
      <c r="AD16" s="235"/>
      <c r="AE16" s="235"/>
      <c r="AF16" s="235"/>
      <c r="AG16" s="235"/>
      <c r="AH16" s="235"/>
      <c r="AI16" s="235"/>
      <c r="AJ16" s="235"/>
      <c r="AK16" s="1130" t="s">
        <v>177</v>
      </c>
      <c r="AL16" s="1131"/>
      <c r="AM16" s="1131"/>
      <c r="AN16" s="1132"/>
      <c r="AO16" s="257">
        <v>1064311</v>
      </c>
      <c r="AP16" s="257">
        <v>142288</v>
      </c>
      <c r="AQ16" s="258">
        <v>173477</v>
      </c>
      <c r="AR16" s="259">
        <v>-18</v>
      </c>
    </row>
    <row r="17" spans="1:46" x14ac:dyDescent="0.15">
      <c r="A17" s="239"/>
      <c r="B17" s="235"/>
      <c r="C17" s="235"/>
      <c r="D17" s="235"/>
      <c r="E17" s="235"/>
      <c r="F17" s="235"/>
      <c r="G17" s="235"/>
      <c r="H17" s="235"/>
      <c r="I17" s="235"/>
      <c r="J17" s="235"/>
      <c r="K17" s="235"/>
      <c r="L17" s="235"/>
      <c r="M17" s="235"/>
      <c r="N17" s="235"/>
      <c r="O17" s="235"/>
      <c r="P17" s="235"/>
      <c r="Q17" s="235"/>
      <c r="R17" s="235"/>
      <c r="S17" s="235"/>
      <c r="T17" s="235"/>
      <c r="U17" s="235"/>
      <c r="V17" s="235"/>
      <c r="W17" s="235"/>
      <c r="X17" s="235"/>
      <c r="Y17" s="235"/>
      <c r="Z17" s="235"/>
      <c r="AA17" s="235"/>
      <c r="AB17" s="235"/>
      <c r="AC17" s="235"/>
      <c r="AD17" s="235"/>
      <c r="AE17" s="235"/>
      <c r="AF17" s="235"/>
      <c r="AG17" s="235"/>
      <c r="AH17" s="235"/>
      <c r="AI17" s="235"/>
      <c r="AJ17" s="235"/>
      <c r="AK17" s="235"/>
      <c r="AL17" s="235"/>
      <c r="AM17" s="235"/>
      <c r="AN17" s="235"/>
      <c r="AO17" s="235"/>
      <c r="AP17" s="235"/>
      <c r="AQ17" s="235"/>
      <c r="AR17" s="260"/>
    </row>
    <row r="18" spans="1:46" x14ac:dyDescent="0.15">
      <c r="A18" s="239"/>
      <c r="B18" s="235"/>
      <c r="C18" s="235"/>
      <c r="D18" s="235"/>
      <c r="E18" s="235"/>
      <c r="F18" s="235"/>
      <c r="G18" s="235"/>
      <c r="H18" s="235"/>
      <c r="I18" s="235"/>
      <c r="J18" s="235"/>
      <c r="K18" s="235"/>
      <c r="L18" s="235"/>
      <c r="M18" s="235"/>
      <c r="N18" s="235"/>
      <c r="O18" s="235"/>
      <c r="P18" s="235"/>
      <c r="Q18" s="235"/>
      <c r="R18" s="235"/>
      <c r="S18" s="235"/>
      <c r="T18" s="235"/>
      <c r="U18" s="235"/>
      <c r="V18" s="235"/>
      <c r="W18" s="235"/>
      <c r="X18" s="235"/>
      <c r="Y18" s="235"/>
      <c r="Z18" s="235"/>
      <c r="AA18" s="235"/>
      <c r="AB18" s="235"/>
      <c r="AC18" s="235"/>
      <c r="AD18" s="235"/>
      <c r="AE18" s="235"/>
      <c r="AF18" s="235"/>
      <c r="AG18" s="235"/>
      <c r="AH18" s="235"/>
      <c r="AI18" s="235"/>
      <c r="AJ18" s="235"/>
      <c r="AK18" s="235"/>
      <c r="AL18" s="235"/>
      <c r="AM18" s="235"/>
      <c r="AN18" s="235"/>
      <c r="AO18" s="235"/>
      <c r="AP18" s="235"/>
      <c r="AQ18" s="261"/>
      <c r="AR18" s="261"/>
    </row>
    <row r="19" spans="1:46" x14ac:dyDescent="0.15">
      <c r="A19" s="239"/>
      <c r="B19" s="235"/>
      <c r="C19" s="235"/>
      <c r="D19" s="235"/>
      <c r="E19" s="235"/>
      <c r="F19" s="235"/>
      <c r="G19" s="235"/>
      <c r="H19" s="235"/>
      <c r="I19" s="235"/>
      <c r="J19" s="235"/>
      <c r="K19" s="235"/>
      <c r="L19" s="235"/>
      <c r="M19" s="235"/>
      <c r="N19" s="235"/>
      <c r="O19" s="235"/>
      <c r="P19" s="235"/>
      <c r="Q19" s="235"/>
      <c r="R19" s="235"/>
      <c r="S19" s="235"/>
      <c r="T19" s="235"/>
      <c r="U19" s="235"/>
      <c r="V19" s="235"/>
      <c r="W19" s="235"/>
      <c r="X19" s="235"/>
      <c r="Y19" s="235"/>
      <c r="Z19" s="235"/>
      <c r="AA19" s="235"/>
      <c r="AB19" s="235"/>
      <c r="AC19" s="235"/>
      <c r="AD19" s="235"/>
      <c r="AE19" s="235"/>
      <c r="AF19" s="235"/>
      <c r="AG19" s="235"/>
      <c r="AH19" s="235"/>
      <c r="AI19" s="235"/>
      <c r="AJ19" s="235"/>
      <c r="AK19" s="235" t="s">
        <v>492</v>
      </c>
      <c r="AL19" s="235"/>
      <c r="AM19" s="235"/>
      <c r="AN19" s="235"/>
      <c r="AO19" s="235"/>
      <c r="AP19" s="235"/>
      <c r="AQ19" s="235"/>
      <c r="AR19" s="235"/>
    </row>
    <row r="20" spans="1:46" x14ac:dyDescent="0.15">
      <c r="A20" s="239"/>
      <c r="B20" s="235"/>
      <c r="C20" s="235"/>
      <c r="D20" s="235"/>
      <c r="E20" s="235"/>
      <c r="F20" s="235"/>
      <c r="G20" s="235"/>
      <c r="H20" s="235"/>
      <c r="I20" s="235"/>
      <c r="J20" s="235"/>
      <c r="K20" s="235"/>
      <c r="L20" s="235"/>
      <c r="M20" s="235"/>
      <c r="N20" s="235"/>
      <c r="O20" s="235"/>
      <c r="P20" s="235"/>
      <c r="Q20" s="235"/>
      <c r="R20" s="235"/>
      <c r="S20" s="235"/>
      <c r="T20" s="235"/>
      <c r="U20" s="235"/>
      <c r="V20" s="235"/>
      <c r="W20" s="235"/>
      <c r="X20" s="235"/>
      <c r="Y20" s="235"/>
      <c r="Z20" s="235"/>
      <c r="AA20" s="235"/>
      <c r="AB20" s="235"/>
      <c r="AC20" s="235"/>
      <c r="AD20" s="235"/>
      <c r="AE20" s="235"/>
      <c r="AF20" s="235"/>
      <c r="AG20" s="235"/>
      <c r="AH20" s="235"/>
      <c r="AI20" s="235"/>
      <c r="AJ20" s="235"/>
      <c r="AK20" s="262"/>
      <c r="AL20" s="263"/>
      <c r="AM20" s="263"/>
      <c r="AN20" s="264"/>
      <c r="AO20" s="265" t="s">
        <v>493</v>
      </c>
      <c r="AP20" s="266" t="s">
        <v>494</v>
      </c>
      <c r="AQ20" s="267" t="s">
        <v>495</v>
      </c>
      <c r="AR20" s="268"/>
    </row>
    <row r="21" spans="1:46" s="274" customFormat="1" x14ac:dyDescent="0.15">
      <c r="A21" s="269"/>
      <c r="B21" s="240"/>
      <c r="C21" s="240"/>
      <c r="D21" s="240"/>
      <c r="E21" s="240"/>
      <c r="F21" s="240"/>
      <c r="G21" s="240"/>
      <c r="H21" s="240"/>
      <c r="I21" s="240"/>
      <c r="J21" s="240"/>
      <c r="K21" s="240"/>
      <c r="L21" s="240"/>
      <c r="M21" s="240"/>
      <c r="N21" s="240"/>
      <c r="O21" s="240"/>
      <c r="P21" s="240"/>
      <c r="Q21" s="240"/>
      <c r="R21" s="240"/>
      <c r="S21" s="240"/>
      <c r="T21" s="240"/>
      <c r="U21" s="240"/>
      <c r="V21" s="240"/>
      <c r="W21" s="240"/>
      <c r="X21" s="240"/>
      <c r="Y21" s="240"/>
      <c r="Z21" s="240"/>
      <c r="AA21" s="240"/>
      <c r="AB21" s="240"/>
      <c r="AC21" s="240"/>
      <c r="AD21" s="240"/>
      <c r="AE21" s="240"/>
      <c r="AF21" s="240"/>
      <c r="AG21" s="240"/>
      <c r="AH21" s="240"/>
      <c r="AI21" s="240"/>
      <c r="AJ21" s="240"/>
      <c r="AK21" s="1133" t="s">
        <v>496</v>
      </c>
      <c r="AL21" s="1134"/>
      <c r="AM21" s="1134"/>
      <c r="AN21" s="1135"/>
      <c r="AO21" s="270">
        <v>13.1</v>
      </c>
      <c r="AP21" s="271">
        <v>14.28</v>
      </c>
      <c r="AQ21" s="272">
        <v>-1.18</v>
      </c>
      <c r="AR21" s="240"/>
      <c r="AS21" s="273"/>
      <c r="AT21" s="269"/>
    </row>
    <row r="22" spans="1:46" s="274" customFormat="1" x14ac:dyDescent="0.15">
      <c r="A22" s="269"/>
      <c r="B22" s="240"/>
      <c r="C22" s="240"/>
      <c r="D22" s="240"/>
      <c r="E22" s="240"/>
      <c r="F22" s="240"/>
      <c r="G22" s="240"/>
      <c r="H22" s="240"/>
      <c r="I22" s="240"/>
      <c r="J22" s="240"/>
      <c r="K22" s="240"/>
      <c r="L22" s="240"/>
      <c r="M22" s="240"/>
      <c r="N22" s="240"/>
      <c r="O22" s="240"/>
      <c r="P22" s="240"/>
      <c r="Q22" s="240"/>
      <c r="R22" s="240"/>
      <c r="S22" s="240"/>
      <c r="T22" s="240"/>
      <c r="U22" s="240"/>
      <c r="V22" s="240"/>
      <c r="W22" s="240"/>
      <c r="X22" s="240"/>
      <c r="Y22" s="240"/>
      <c r="Z22" s="240"/>
      <c r="AA22" s="240"/>
      <c r="AB22" s="240"/>
      <c r="AC22" s="240"/>
      <c r="AD22" s="240"/>
      <c r="AE22" s="240"/>
      <c r="AF22" s="240"/>
      <c r="AG22" s="240"/>
      <c r="AH22" s="240"/>
      <c r="AI22" s="240"/>
      <c r="AJ22" s="240"/>
      <c r="AK22" s="1133" t="s">
        <v>497</v>
      </c>
      <c r="AL22" s="1134"/>
      <c r="AM22" s="1134"/>
      <c r="AN22" s="1135"/>
      <c r="AO22" s="275">
        <v>95.9</v>
      </c>
      <c r="AP22" s="276">
        <v>96</v>
      </c>
      <c r="AQ22" s="277">
        <v>-0.1</v>
      </c>
      <c r="AR22" s="261"/>
      <c r="AS22" s="273"/>
      <c r="AT22" s="269"/>
    </row>
    <row r="23" spans="1:46" s="274" customFormat="1" x14ac:dyDescent="0.15">
      <c r="A23" s="269"/>
      <c r="B23" s="240"/>
      <c r="C23" s="240"/>
      <c r="D23" s="240"/>
      <c r="E23" s="240"/>
      <c r="F23" s="240"/>
      <c r="G23" s="240"/>
      <c r="H23" s="240"/>
      <c r="I23" s="240"/>
      <c r="J23" s="240"/>
      <c r="K23" s="240"/>
      <c r="L23" s="240"/>
      <c r="M23" s="240"/>
      <c r="N23" s="240"/>
      <c r="O23" s="240"/>
      <c r="P23" s="240"/>
      <c r="Q23" s="240"/>
      <c r="R23" s="240"/>
      <c r="S23" s="240"/>
      <c r="T23" s="240"/>
      <c r="U23" s="240"/>
      <c r="V23" s="240"/>
      <c r="W23" s="240"/>
      <c r="X23" s="240"/>
      <c r="Y23" s="240"/>
      <c r="Z23" s="240"/>
      <c r="AA23" s="240"/>
      <c r="AB23" s="240"/>
      <c r="AC23" s="240"/>
      <c r="AD23" s="240"/>
      <c r="AE23" s="240"/>
      <c r="AF23" s="240"/>
      <c r="AG23" s="240"/>
      <c r="AH23" s="240"/>
      <c r="AI23" s="240"/>
      <c r="AJ23" s="240"/>
      <c r="AK23" s="240"/>
      <c r="AL23" s="240"/>
      <c r="AM23" s="240"/>
      <c r="AN23" s="240"/>
      <c r="AO23" s="240"/>
      <c r="AP23" s="261"/>
      <c r="AQ23" s="261"/>
      <c r="AR23" s="261"/>
      <c r="AS23" s="273"/>
      <c r="AT23" s="269"/>
    </row>
    <row r="24" spans="1:46" s="274" customFormat="1" x14ac:dyDescent="0.15">
      <c r="A24" s="269"/>
      <c r="B24" s="240"/>
      <c r="C24" s="240"/>
      <c r="D24" s="240"/>
      <c r="E24" s="240"/>
      <c r="F24" s="240"/>
      <c r="G24" s="240"/>
      <c r="H24" s="240"/>
      <c r="I24" s="240"/>
      <c r="J24" s="240"/>
      <c r="K24" s="240"/>
      <c r="L24" s="240"/>
      <c r="M24" s="240"/>
      <c r="N24" s="240"/>
      <c r="O24" s="240"/>
      <c r="P24" s="240"/>
      <c r="Q24" s="240"/>
      <c r="R24" s="240"/>
      <c r="S24" s="240"/>
      <c r="T24" s="240"/>
      <c r="U24" s="240"/>
      <c r="V24" s="240"/>
      <c r="W24" s="240"/>
      <c r="X24" s="240"/>
      <c r="Y24" s="240"/>
      <c r="Z24" s="240"/>
      <c r="AA24" s="240"/>
      <c r="AB24" s="240"/>
      <c r="AC24" s="240"/>
      <c r="AD24" s="240"/>
      <c r="AE24" s="240"/>
      <c r="AF24" s="240"/>
      <c r="AG24" s="240"/>
      <c r="AH24" s="240"/>
      <c r="AI24" s="240"/>
      <c r="AJ24" s="240"/>
      <c r="AK24" s="240"/>
      <c r="AL24" s="240"/>
      <c r="AM24" s="240"/>
      <c r="AN24" s="240"/>
      <c r="AO24" s="240"/>
      <c r="AP24" s="261"/>
      <c r="AQ24" s="261"/>
      <c r="AR24" s="261"/>
      <c r="AS24" s="273"/>
      <c r="AT24" s="269"/>
    </row>
    <row r="25" spans="1:46" s="274" customFormat="1" x14ac:dyDescent="0.15">
      <c r="A25" s="278"/>
      <c r="B25" s="279"/>
      <c r="C25" s="279"/>
      <c r="D25" s="279"/>
      <c r="E25" s="279"/>
      <c r="F25" s="279"/>
      <c r="G25" s="279"/>
      <c r="H25" s="279"/>
      <c r="I25" s="279"/>
      <c r="J25" s="279"/>
      <c r="K25" s="279"/>
      <c r="L25" s="279"/>
      <c r="M25" s="279"/>
      <c r="N25" s="279"/>
      <c r="O25" s="279"/>
      <c r="P25" s="279"/>
      <c r="Q25" s="279"/>
      <c r="R25" s="279"/>
      <c r="S25" s="279"/>
      <c r="T25" s="279"/>
      <c r="U25" s="279"/>
      <c r="V25" s="279"/>
      <c r="W25" s="279"/>
      <c r="X25" s="279"/>
      <c r="Y25" s="279"/>
      <c r="Z25" s="279"/>
      <c r="AA25" s="279"/>
      <c r="AB25" s="279"/>
      <c r="AC25" s="279"/>
      <c r="AD25" s="279"/>
      <c r="AE25" s="279"/>
      <c r="AF25" s="279"/>
      <c r="AG25" s="279"/>
      <c r="AH25" s="279"/>
      <c r="AI25" s="279"/>
      <c r="AJ25" s="279"/>
      <c r="AK25" s="279"/>
      <c r="AL25" s="279"/>
      <c r="AM25" s="279"/>
      <c r="AN25" s="279"/>
      <c r="AO25" s="279"/>
      <c r="AP25" s="280"/>
      <c r="AQ25" s="280"/>
      <c r="AR25" s="280"/>
      <c r="AS25" s="281"/>
      <c r="AT25" s="269"/>
    </row>
    <row r="26" spans="1:46" s="274" customFormat="1" x14ac:dyDescent="0.15">
      <c r="A26" s="1126" t="s">
        <v>498</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c r="AT26" s="240"/>
    </row>
    <row r="27" spans="1:46" x14ac:dyDescent="0.15">
      <c r="A27" s="282"/>
      <c r="AO27" s="235"/>
      <c r="AP27" s="235"/>
      <c r="AQ27" s="235"/>
      <c r="AR27" s="235"/>
      <c r="AS27" s="235"/>
      <c r="AT27" s="235"/>
    </row>
    <row r="28" spans="1:46" ht="17.25" x14ac:dyDescent="0.15">
      <c r="A28" s="236" t="s">
        <v>499</v>
      </c>
      <c r="B28" s="237"/>
      <c r="C28" s="237"/>
      <c r="D28" s="237"/>
      <c r="E28" s="237"/>
      <c r="F28" s="237"/>
      <c r="G28" s="237"/>
      <c r="H28" s="237"/>
      <c r="I28" s="237"/>
      <c r="J28" s="237"/>
      <c r="K28" s="237"/>
      <c r="L28" s="237"/>
      <c r="M28" s="237"/>
      <c r="N28" s="237"/>
      <c r="O28" s="237"/>
      <c r="P28" s="237"/>
      <c r="Q28" s="237"/>
      <c r="R28" s="237"/>
      <c r="S28" s="237"/>
      <c r="T28" s="237"/>
      <c r="U28" s="237"/>
      <c r="V28" s="237"/>
      <c r="W28" s="237"/>
      <c r="X28" s="237"/>
      <c r="Y28" s="237"/>
      <c r="Z28" s="237"/>
      <c r="AA28" s="237"/>
      <c r="AB28" s="237"/>
      <c r="AC28" s="237"/>
      <c r="AD28" s="237"/>
      <c r="AE28" s="237"/>
      <c r="AF28" s="237"/>
      <c r="AG28" s="237"/>
      <c r="AH28" s="237"/>
      <c r="AI28" s="237"/>
      <c r="AJ28" s="237"/>
      <c r="AK28" s="237"/>
      <c r="AL28" s="237"/>
      <c r="AM28" s="237"/>
      <c r="AN28" s="237"/>
      <c r="AO28" s="237"/>
      <c r="AP28" s="237"/>
      <c r="AQ28" s="237"/>
      <c r="AR28" s="237"/>
      <c r="AS28" s="283"/>
    </row>
    <row r="29" spans="1:46" x14ac:dyDescent="0.15">
      <c r="A29" s="239"/>
      <c r="B29" s="235"/>
      <c r="C29" s="235"/>
      <c r="D29" s="235"/>
      <c r="E29" s="235"/>
      <c r="F29" s="235"/>
      <c r="G29" s="235"/>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40" t="s">
        <v>500</v>
      </c>
      <c r="AL29" s="240"/>
      <c r="AM29" s="240"/>
      <c r="AN29" s="240"/>
      <c r="AO29" s="235"/>
      <c r="AP29" s="235"/>
      <c r="AQ29" s="235"/>
      <c r="AR29" s="235"/>
      <c r="AS29" s="284"/>
    </row>
    <row r="30" spans="1:46" ht="13.5" customHeight="1" x14ac:dyDescent="0.15">
      <c r="A30" s="239"/>
      <c r="B30" s="235"/>
      <c r="C30" s="235"/>
      <c r="D30" s="235"/>
      <c r="E30" s="235"/>
      <c r="F30" s="235"/>
      <c r="G30" s="235"/>
      <c r="H30" s="235"/>
      <c r="I30" s="235"/>
      <c r="J30" s="235"/>
      <c r="K30" s="235"/>
      <c r="L30" s="235"/>
      <c r="M30" s="235"/>
      <c r="N30" s="235"/>
      <c r="O30" s="235"/>
      <c r="P30" s="235"/>
      <c r="Q30" s="235"/>
      <c r="R30" s="235"/>
      <c r="S30" s="235"/>
      <c r="T30" s="235"/>
      <c r="U30" s="235"/>
      <c r="V30" s="235"/>
      <c r="W30" s="235"/>
      <c r="X30" s="235"/>
      <c r="Y30" s="235"/>
      <c r="Z30" s="235"/>
      <c r="AA30" s="235"/>
      <c r="AB30" s="235"/>
      <c r="AC30" s="235"/>
      <c r="AD30" s="235"/>
      <c r="AE30" s="235"/>
      <c r="AF30" s="235"/>
      <c r="AG30" s="235"/>
      <c r="AH30" s="235"/>
      <c r="AI30" s="235"/>
      <c r="AJ30" s="235"/>
      <c r="AK30" s="242"/>
      <c r="AL30" s="243"/>
      <c r="AM30" s="243"/>
      <c r="AN30" s="244"/>
      <c r="AO30" s="1115" t="s">
        <v>479</v>
      </c>
      <c r="AP30" s="245"/>
      <c r="AQ30" s="246" t="s">
        <v>480</v>
      </c>
      <c r="AR30" s="247"/>
    </row>
    <row r="31" spans="1:46" x14ac:dyDescent="0.15">
      <c r="A31" s="239"/>
      <c r="B31" s="235"/>
      <c r="C31" s="235"/>
      <c r="D31" s="235"/>
      <c r="E31" s="235"/>
      <c r="F31" s="235"/>
      <c r="G31" s="235"/>
      <c r="H31" s="235"/>
      <c r="I31" s="235"/>
      <c r="J31" s="235"/>
      <c r="K31" s="235"/>
      <c r="L31" s="235"/>
      <c r="M31" s="235"/>
      <c r="N31" s="235"/>
      <c r="O31" s="235"/>
      <c r="P31" s="235"/>
      <c r="Q31" s="235"/>
      <c r="R31" s="235"/>
      <c r="S31" s="235"/>
      <c r="T31" s="235"/>
      <c r="U31" s="235"/>
      <c r="V31" s="235"/>
      <c r="W31" s="235"/>
      <c r="X31" s="235"/>
      <c r="Y31" s="235"/>
      <c r="Z31" s="235"/>
      <c r="AA31" s="235"/>
      <c r="AB31" s="235"/>
      <c r="AC31" s="235"/>
      <c r="AD31" s="235"/>
      <c r="AE31" s="235"/>
      <c r="AF31" s="235"/>
      <c r="AG31" s="235"/>
      <c r="AH31" s="235"/>
      <c r="AI31" s="235"/>
      <c r="AJ31" s="235"/>
      <c r="AK31" s="248"/>
      <c r="AL31" s="249"/>
      <c r="AM31" s="249"/>
      <c r="AN31" s="250"/>
      <c r="AO31" s="1116"/>
      <c r="AP31" s="251" t="s">
        <v>481</v>
      </c>
      <c r="AQ31" s="252" t="s">
        <v>482</v>
      </c>
      <c r="AR31" s="253" t="s">
        <v>483</v>
      </c>
    </row>
    <row r="32" spans="1:46" ht="27" customHeight="1" x14ac:dyDescent="0.15">
      <c r="A32" s="239"/>
      <c r="B32" s="235"/>
      <c r="C32" s="235"/>
      <c r="D32" s="235"/>
      <c r="E32" s="235"/>
      <c r="F32" s="235"/>
      <c r="G32" s="235"/>
      <c r="H32" s="235"/>
      <c r="I32" s="235"/>
      <c r="J32" s="235"/>
      <c r="K32" s="235"/>
      <c r="L32" s="235"/>
      <c r="M32" s="235"/>
      <c r="N32" s="235"/>
      <c r="O32" s="235"/>
      <c r="P32" s="235"/>
      <c r="Q32" s="235"/>
      <c r="R32" s="235"/>
      <c r="S32" s="235"/>
      <c r="T32" s="235"/>
      <c r="U32" s="235"/>
      <c r="V32" s="235"/>
      <c r="W32" s="235"/>
      <c r="X32" s="235"/>
      <c r="Y32" s="235"/>
      <c r="Z32" s="235"/>
      <c r="AA32" s="235"/>
      <c r="AB32" s="235"/>
      <c r="AC32" s="235"/>
      <c r="AD32" s="235"/>
      <c r="AE32" s="235"/>
      <c r="AF32" s="235"/>
      <c r="AG32" s="235"/>
      <c r="AH32" s="235"/>
      <c r="AI32" s="235"/>
      <c r="AJ32" s="235"/>
      <c r="AK32" s="1117" t="s">
        <v>501</v>
      </c>
      <c r="AL32" s="1118"/>
      <c r="AM32" s="1118"/>
      <c r="AN32" s="1119"/>
      <c r="AO32" s="285">
        <v>573018</v>
      </c>
      <c r="AP32" s="285">
        <v>76607</v>
      </c>
      <c r="AQ32" s="286">
        <v>83140</v>
      </c>
      <c r="AR32" s="287">
        <v>-7.9</v>
      </c>
    </row>
    <row r="33" spans="1:46" ht="13.5" customHeight="1" x14ac:dyDescent="0.15">
      <c r="A33" s="239"/>
      <c r="B33" s="235"/>
      <c r="C33" s="235"/>
      <c r="D33" s="235"/>
      <c r="E33" s="235"/>
      <c r="F33" s="235"/>
      <c r="G33" s="235"/>
      <c r="H33" s="235"/>
      <c r="I33" s="235"/>
      <c r="J33" s="235"/>
      <c r="K33" s="235"/>
      <c r="L33" s="235"/>
      <c r="M33" s="235"/>
      <c r="N33" s="235"/>
      <c r="O33" s="235"/>
      <c r="P33" s="235"/>
      <c r="Q33" s="235"/>
      <c r="R33" s="235"/>
      <c r="S33" s="235"/>
      <c r="T33" s="235"/>
      <c r="U33" s="235"/>
      <c r="V33" s="235"/>
      <c r="W33" s="235"/>
      <c r="X33" s="235"/>
      <c r="Y33" s="235"/>
      <c r="Z33" s="235"/>
      <c r="AA33" s="235"/>
      <c r="AB33" s="235"/>
      <c r="AC33" s="235"/>
      <c r="AD33" s="235"/>
      <c r="AE33" s="235"/>
      <c r="AF33" s="235"/>
      <c r="AG33" s="235"/>
      <c r="AH33" s="235"/>
      <c r="AI33" s="235"/>
      <c r="AJ33" s="235"/>
      <c r="AK33" s="1117" t="s">
        <v>502</v>
      </c>
      <c r="AL33" s="1118"/>
      <c r="AM33" s="1118"/>
      <c r="AN33" s="1119"/>
      <c r="AO33" s="285" t="s">
        <v>488</v>
      </c>
      <c r="AP33" s="285" t="s">
        <v>488</v>
      </c>
      <c r="AQ33" s="286" t="s">
        <v>488</v>
      </c>
      <c r="AR33" s="287" t="s">
        <v>488</v>
      </c>
    </row>
    <row r="34" spans="1:46" ht="27" customHeight="1" x14ac:dyDescent="0.15">
      <c r="A34" s="239"/>
      <c r="B34" s="235"/>
      <c r="C34" s="235"/>
      <c r="D34" s="235"/>
      <c r="E34" s="235"/>
      <c r="F34" s="235"/>
      <c r="G34" s="235"/>
      <c r="H34" s="235"/>
      <c r="I34" s="235"/>
      <c r="J34" s="235"/>
      <c r="K34" s="235"/>
      <c r="L34" s="235"/>
      <c r="M34" s="235"/>
      <c r="N34" s="235"/>
      <c r="O34" s="235"/>
      <c r="P34" s="235"/>
      <c r="Q34" s="235"/>
      <c r="R34" s="235"/>
      <c r="S34" s="235"/>
      <c r="T34" s="235"/>
      <c r="U34" s="235"/>
      <c r="V34" s="235"/>
      <c r="W34" s="235"/>
      <c r="X34" s="235"/>
      <c r="Y34" s="235"/>
      <c r="Z34" s="235"/>
      <c r="AA34" s="235"/>
      <c r="AB34" s="235"/>
      <c r="AC34" s="235"/>
      <c r="AD34" s="235"/>
      <c r="AE34" s="235"/>
      <c r="AF34" s="235"/>
      <c r="AG34" s="235"/>
      <c r="AH34" s="235"/>
      <c r="AI34" s="235"/>
      <c r="AJ34" s="235"/>
      <c r="AK34" s="1117" t="s">
        <v>503</v>
      </c>
      <c r="AL34" s="1118"/>
      <c r="AM34" s="1118"/>
      <c r="AN34" s="1119"/>
      <c r="AO34" s="285" t="s">
        <v>488</v>
      </c>
      <c r="AP34" s="285" t="s">
        <v>488</v>
      </c>
      <c r="AQ34" s="286" t="s">
        <v>488</v>
      </c>
      <c r="AR34" s="287" t="s">
        <v>488</v>
      </c>
    </row>
    <row r="35" spans="1:46" ht="27" customHeight="1" x14ac:dyDescent="0.15">
      <c r="A35" s="239"/>
      <c r="B35" s="235"/>
      <c r="C35" s="235"/>
      <c r="D35" s="235"/>
      <c r="E35" s="235"/>
      <c r="F35" s="235"/>
      <c r="G35" s="235"/>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1117" t="s">
        <v>504</v>
      </c>
      <c r="AL35" s="1118"/>
      <c r="AM35" s="1118"/>
      <c r="AN35" s="1119"/>
      <c r="AO35" s="285">
        <v>150030</v>
      </c>
      <c r="AP35" s="285">
        <v>20057</v>
      </c>
      <c r="AQ35" s="286">
        <v>26106</v>
      </c>
      <c r="AR35" s="287">
        <v>-23.2</v>
      </c>
    </row>
    <row r="36" spans="1:46" ht="27" customHeight="1" x14ac:dyDescent="0.15">
      <c r="A36" s="239"/>
      <c r="B36" s="235"/>
      <c r="C36" s="235"/>
      <c r="D36" s="235"/>
      <c r="E36" s="235"/>
      <c r="F36" s="235"/>
      <c r="G36" s="235"/>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1117" t="s">
        <v>505</v>
      </c>
      <c r="AL36" s="1118"/>
      <c r="AM36" s="1118"/>
      <c r="AN36" s="1119"/>
      <c r="AO36" s="285">
        <v>54537</v>
      </c>
      <c r="AP36" s="285">
        <v>7291</v>
      </c>
      <c r="AQ36" s="286">
        <v>4689</v>
      </c>
      <c r="AR36" s="287">
        <v>55.5</v>
      </c>
    </row>
    <row r="37" spans="1:46" ht="13.5" customHeight="1" x14ac:dyDescent="0.15">
      <c r="A37" s="239"/>
      <c r="B37" s="235"/>
      <c r="C37" s="235"/>
      <c r="D37" s="235"/>
      <c r="E37" s="235"/>
      <c r="F37" s="235"/>
      <c r="G37" s="235"/>
      <c r="H37" s="235"/>
      <c r="I37" s="235"/>
      <c r="J37" s="235"/>
      <c r="K37" s="235"/>
      <c r="L37" s="235"/>
      <c r="M37" s="235"/>
      <c r="N37" s="235"/>
      <c r="O37" s="235"/>
      <c r="P37" s="235"/>
      <c r="Q37" s="235"/>
      <c r="R37" s="235"/>
      <c r="S37" s="235"/>
      <c r="T37" s="235"/>
      <c r="U37" s="235"/>
      <c r="V37" s="235"/>
      <c r="W37" s="235"/>
      <c r="X37" s="235"/>
      <c r="Y37" s="235"/>
      <c r="Z37" s="235"/>
      <c r="AA37" s="235"/>
      <c r="AB37" s="235"/>
      <c r="AC37" s="235"/>
      <c r="AD37" s="235"/>
      <c r="AE37" s="235"/>
      <c r="AF37" s="235"/>
      <c r="AG37" s="235"/>
      <c r="AH37" s="235"/>
      <c r="AI37" s="235"/>
      <c r="AJ37" s="235"/>
      <c r="AK37" s="1117" t="s">
        <v>506</v>
      </c>
      <c r="AL37" s="1118"/>
      <c r="AM37" s="1118"/>
      <c r="AN37" s="1119"/>
      <c r="AO37" s="285">
        <v>327</v>
      </c>
      <c r="AP37" s="285">
        <v>44</v>
      </c>
      <c r="AQ37" s="286">
        <v>554</v>
      </c>
      <c r="AR37" s="287">
        <v>-92.1</v>
      </c>
    </row>
    <row r="38" spans="1:46" ht="27" customHeight="1" x14ac:dyDescent="0.15">
      <c r="A38" s="239"/>
      <c r="B38" s="235"/>
      <c r="C38" s="235"/>
      <c r="D38" s="235"/>
      <c r="E38" s="235"/>
      <c r="F38" s="235"/>
      <c r="G38" s="235"/>
      <c r="H38" s="235"/>
      <c r="I38" s="235"/>
      <c r="J38" s="235"/>
      <c r="K38" s="235"/>
      <c r="L38" s="235"/>
      <c r="M38" s="235"/>
      <c r="N38" s="235"/>
      <c r="O38" s="235"/>
      <c r="P38" s="235"/>
      <c r="Q38" s="235"/>
      <c r="R38" s="235"/>
      <c r="S38" s="235"/>
      <c r="T38" s="235"/>
      <c r="U38" s="235"/>
      <c r="V38" s="235"/>
      <c r="W38" s="235"/>
      <c r="X38" s="235"/>
      <c r="Y38" s="235"/>
      <c r="Z38" s="235"/>
      <c r="AA38" s="235"/>
      <c r="AB38" s="235"/>
      <c r="AC38" s="235"/>
      <c r="AD38" s="235"/>
      <c r="AE38" s="235"/>
      <c r="AF38" s="235"/>
      <c r="AG38" s="235"/>
      <c r="AH38" s="235"/>
      <c r="AI38" s="235"/>
      <c r="AJ38" s="235"/>
      <c r="AK38" s="1120" t="s">
        <v>507</v>
      </c>
      <c r="AL38" s="1121"/>
      <c r="AM38" s="1121"/>
      <c r="AN38" s="1122"/>
      <c r="AO38" s="288" t="s">
        <v>488</v>
      </c>
      <c r="AP38" s="288" t="s">
        <v>488</v>
      </c>
      <c r="AQ38" s="289">
        <v>7</v>
      </c>
      <c r="AR38" s="277" t="s">
        <v>488</v>
      </c>
      <c r="AS38" s="284"/>
    </row>
    <row r="39" spans="1:46" x14ac:dyDescent="0.15">
      <c r="A39" s="239"/>
      <c r="B39" s="235"/>
      <c r="C39" s="235"/>
      <c r="D39" s="235"/>
      <c r="E39" s="235"/>
      <c r="F39" s="235"/>
      <c r="G39" s="235"/>
      <c r="H39" s="235"/>
      <c r="I39" s="235"/>
      <c r="J39" s="235"/>
      <c r="K39" s="235"/>
      <c r="L39" s="235"/>
      <c r="M39" s="235"/>
      <c r="N39" s="235"/>
      <c r="O39" s="235"/>
      <c r="P39" s="235"/>
      <c r="Q39" s="235"/>
      <c r="R39" s="235"/>
      <c r="S39" s="235"/>
      <c r="T39" s="235"/>
      <c r="U39" s="235"/>
      <c r="V39" s="235"/>
      <c r="W39" s="235"/>
      <c r="X39" s="235"/>
      <c r="Y39" s="235"/>
      <c r="Z39" s="235"/>
      <c r="AA39" s="235"/>
      <c r="AB39" s="235"/>
      <c r="AC39" s="235"/>
      <c r="AD39" s="235"/>
      <c r="AE39" s="235"/>
      <c r="AF39" s="235"/>
      <c r="AG39" s="235"/>
      <c r="AH39" s="235"/>
      <c r="AI39" s="235"/>
      <c r="AJ39" s="235"/>
      <c r="AK39" s="1120" t="s">
        <v>508</v>
      </c>
      <c r="AL39" s="1121"/>
      <c r="AM39" s="1121"/>
      <c r="AN39" s="1122"/>
      <c r="AO39" s="285">
        <v>-38278</v>
      </c>
      <c r="AP39" s="285">
        <v>-5117</v>
      </c>
      <c r="AQ39" s="286">
        <v>-2038</v>
      </c>
      <c r="AR39" s="287">
        <v>151.1</v>
      </c>
      <c r="AS39" s="284"/>
    </row>
    <row r="40" spans="1:46" ht="27" customHeight="1" x14ac:dyDescent="0.15">
      <c r="A40" s="239"/>
      <c r="B40" s="235"/>
      <c r="C40" s="235"/>
      <c r="D40" s="235"/>
      <c r="E40" s="235"/>
      <c r="F40" s="235"/>
      <c r="G40" s="235"/>
      <c r="H40" s="235"/>
      <c r="I40" s="235"/>
      <c r="J40" s="235"/>
      <c r="K40" s="235"/>
      <c r="L40" s="235"/>
      <c r="M40" s="235"/>
      <c r="N40" s="235"/>
      <c r="O40" s="235"/>
      <c r="P40" s="235"/>
      <c r="Q40" s="235"/>
      <c r="R40" s="235"/>
      <c r="S40" s="235"/>
      <c r="T40" s="235"/>
      <c r="U40" s="235"/>
      <c r="V40" s="235"/>
      <c r="W40" s="235"/>
      <c r="X40" s="235"/>
      <c r="Y40" s="235"/>
      <c r="Z40" s="235"/>
      <c r="AA40" s="235"/>
      <c r="AB40" s="235"/>
      <c r="AC40" s="235"/>
      <c r="AD40" s="235"/>
      <c r="AE40" s="235"/>
      <c r="AF40" s="235"/>
      <c r="AG40" s="235"/>
      <c r="AH40" s="235"/>
      <c r="AI40" s="235"/>
      <c r="AJ40" s="235"/>
      <c r="AK40" s="1117" t="s">
        <v>509</v>
      </c>
      <c r="AL40" s="1118"/>
      <c r="AM40" s="1118"/>
      <c r="AN40" s="1119"/>
      <c r="AO40" s="285">
        <v>-438317</v>
      </c>
      <c r="AP40" s="285">
        <v>-58599</v>
      </c>
      <c r="AQ40" s="286">
        <v>-74354</v>
      </c>
      <c r="AR40" s="287">
        <v>-21.2</v>
      </c>
      <c r="AS40" s="284"/>
    </row>
    <row r="41" spans="1:46" x14ac:dyDescent="0.15">
      <c r="A41" s="239"/>
      <c r="B41" s="235"/>
      <c r="C41" s="235"/>
      <c r="D41" s="235"/>
      <c r="E41" s="235"/>
      <c r="F41" s="235"/>
      <c r="G41" s="235"/>
      <c r="H41" s="235"/>
      <c r="I41" s="235"/>
      <c r="J41" s="235"/>
      <c r="K41" s="235"/>
      <c r="L41" s="235"/>
      <c r="M41" s="235"/>
      <c r="N41" s="235"/>
      <c r="O41" s="235"/>
      <c r="P41" s="235"/>
      <c r="Q41" s="235"/>
      <c r="R41" s="235"/>
      <c r="S41" s="235"/>
      <c r="T41" s="235"/>
      <c r="U41" s="235"/>
      <c r="V41" s="235"/>
      <c r="W41" s="235"/>
      <c r="X41" s="235"/>
      <c r="Y41" s="235"/>
      <c r="Z41" s="235"/>
      <c r="AA41" s="235"/>
      <c r="AB41" s="235"/>
      <c r="AC41" s="235"/>
      <c r="AD41" s="235"/>
      <c r="AE41" s="235"/>
      <c r="AF41" s="235"/>
      <c r="AG41" s="235"/>
      <c r="AH41" s="235"/>
      <c r="AI41" s="235"/>
      <c r="AJ41" s="235"/>
      <c r="AK41" s="1123" t="s">
        <v>287</v>
      </c>
      <c r="AL41" s="1124"/>
      <c r="AM41" s="1124"/>
      <c r="AN41" s="1125"/>
      <c r="AO41" s="285">
        <v>301317</v>
      </c>
      <c r="AP41" s="285">
        <v>40283</v>
      </c>
      <c r="AQ41" s="286">
        <v>38106</v>
      </c>
      <c r="AR41" s="287">
        <v>5.7</v>
      </c>
      <c r="AS41" s="284"/>
    </row>
    <row r="42" spans="1:46" x14ac:dyDescent="0.15">
      <c r="A42" s="239"/>
      <c r="B42" s="235"/>
      <c r="C42" s="235"/>
      <c r="D42" s="235"/>
      <c r="E42" s="235"/>
      <c r="F42" s="235"/>
      <c r="G42" s="235"/>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90"/>
      <c r="AL42" s="235"/>
      <c r="AM42" s="235"/>
      <c r="AN42" s="235"/>
      <c r="AO42" s="235"/>
      <c r="AP42" s="235"/>
      <c r="AQ42" s="261"/>
      <c r="AR42" s="261"/>
      <c r="AS42" s="284"/>
    </row>
    <row r="43" spans="1:46" x14ac:dyDescent="0.15">
      <c r="A43" s="239"/>
      <c r="B43" s="235"/>
      <c r="C43" s="235"/>
      <c r="D43" s="235"/>
      <c r="E43" s="235"/>
      <c r="F43" s="235"/>
      <c r="G43" s="235"/>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91"/>
      <c r="AQ43" s="261"/>
      <c r="AR43" s="235"/>
      <c r="AS43" s="284"/>
    </row>
    <row r="44" spans="1:46" x14ac:dyDescent="0.15">
      <c r="A44" s="239"/>
      <c r="B44" s="235"/>
      <c r="C44" s="235"/>
      <c r="D44" s="235"/>
      <c r="E44" s="235"/>
      <c r="F44" s="235"/>
      <c r="G44" s="235"/>
      <c r="H44" s="235"/>
      <c r="I44" s="235"/>
      <c r="J44" s="235"/>
      <c r="K44" s="235"/>
      <c r="L44" s="235"/>
      <c r="M44" s="235"/>
      <c r="N44" s="235"/>
      <c r="O44" s="235"/>
      <c r="P44" s="235"/>
      <c r="Q44" s="235"/>
      <c r="R44" s="235"/>
      <c r="S44" s="235"/>
      <c r="T44" s="235"/>
      <c r="U44" s="235"/>
      <c r="V44" s="235"/>
      <c r="W44" s="235"/>
      <c r="X44" s="235"/>
      <c r="Y44" s="235"/>
      <c r="Z44" s="235"/>
      <c r="AA44" s="235"/>
      <c r="AB44" s="235"/>
      <c r="AC44" s="235"/>
      <c r="AD44" s="235"/>
      <c r="AE44" s="235"/>
      <c r="AF44" s="235"/>
      <c r="AG44" s="235"/>
      <c r="AH44" s="235"/>
      <c r="AI44" s="235"/>
      <c r="AJ44" s="235"/>
      <c r="AK44" s="235"/>
      <c r="AL44" s="235"/>
      <c r="AM44" s="235"/>
      <c r="AN44" s="235"/>
      <c r="AO44" s="235"/>
      <c r="AP44" s="235"/>
      <c r="AQ44" s="261"/>
      <c r="AR44" s="235"/>
    </row>
    <row r="45" spans="1:46" x14ac:dyDescent="0.15">
      <c r="A45" s="237"/>
      <c r="B45" s="237"/>
      <c r="C45" s="237"/>
      <c r="D45" s="237"/>
      <c r="E45" s="237"/>
      <c r="F45" s="237"/>
      <c r="G45" s="237"/>
      <c r="H45" s="237"/>
      <c r="I45" s="237"/>
      <c r="J45" s="237"/>
      <c r="K45" s="237"/>
      <c r="L45" s="237"/>
      <c r="M45" s="237"/>
      <c r="N45" s="237"/>
      <c r="O45" s="237"/>
      <c r="P45" s="237"/>
      <c r="Q45" s="237"/>
      <c r="R45" s="237"/>
      <c r="S45" s="237"/>
      <c r="T45" s="237"/>
      <c r="U45" s="237"/>
      <c r="V45" s="237"/>
      <c r="W45" s="237"/>
      <c r="X45" s="237"/>
      <c r="Y45" s="237"/>
      <c r="Z45" s="237"/>
      <c r="AA45" s="237"/>
      <c r="AB45" s="237"/>
      <c r="AC45" s="237"/>
      <c r="AD45" s="237"/>
      <c r="AE45" s="237"/>
      <c r="AF45" s="237"/>
      <c r="AG45" s="237"/>
      <c r="AH45" s="237"/>
      <c r="AI45" s="237"/>
      <c r="AJ45" s="237"/>
      <c r="AK45" s="237"/>
      <c r="AL45" s="237"/>
      <c r="AM45" s="237"/>
      <c r="AN45" s="237"/>
      <c r="AO45" s="237"/>
      <c r="AP45" s="237"/>
      <c r="AQ45" s="292"/>
      <c r="AR45" s="237"/>
      <c r="AS45" s="237"/>
      <c r="AT45" s="235"/>
    </row>
    <row r="46" spans="1:46" x14ac:dyDescent="0.15">
      <c r="A46" s="293"/>
      <c r="B46" s="293"/>
      <c r="C46" s="293"/>
      <c r="D46" s="293"/>
      <c r="E46" s="293"/>
      <c r="F46" s="293"/>
      <c r="G46" s="293"/>
      <c r="H46" s="293"/>
      <c r="I46" s="293"/>
      <c r="J46" s="293"/>
      <c r="K46" s="293"/>
      <c r="L46" s="293"/>
      <c r="M46" s="293"/>
      <c r="N46" s="293"/>
      <c r="O46" s="293"/>
      <c r="P46" s="293"/>
      <c r="Q46" s="293"/>
      <c r="R46" s="293"/>
      <c r="S46" s="293"/>
      <c r="T46" s="293"/>
      <c r="U46" s="293"/>
      <c r="V46" s="293"/>
      <c r="W46" s="293"/>
      <c r="X46" s="293"/>
      <c r="Y46" s="293"/>
      <c r="Z46" s="293"/>
      <c r="AA46" s="293"/>
      <c r="AB46" s="293"/>
      <c r="AC46" s="293"/>
      <c r="AD46" s="293"/>
      <c r="AE46" s="293"/>
      <c r="AF46" s="293"/>
      <c r="AG46" s="293"/>
      <c r="AH46" s="293"/>
      <c r="AI46" s="293"/>
      <c r="AJ46" s="293"/>
      <c r="AK46" s="293"/>
      <c r="AL46" s="293"/>
      <c r="AM46" s="293"/>
      <c r="AN46" s="293"/>
      <c r="AO46" s="293"/>
      <c r="AP46" s="293"/>
      <c r="AQ46" s="293"/>
      <c r="AR46" s="293"/>
      <c r="AS46" s="293"/>
      <c r="AT46" s="235"/>
    </row>
    <row r="47" spans="1:46" ht="17.25" customHeight="1" x14ac:dyDescent="0.15">
      <c r="A47" s="294" t="s">
        <v>510</v>
      </c>
      <c r="B47" s="235"/>
      <c r="C47" s="235"/>
      <c r="D47" s="235"/>
      <c r="E47" s="235"/>
      <c r="F47" s="235"/>
      <c r="G47" s="235"/>
      <c r="H47" s="235"/>
      <c r="I47" s="235"/>
      <c r="J47" s="235"/>
      <c r="K47" s="235"/>
      <c r="L47" s="235"/>
      <c r="M47" s="235"/>
      <c r="N47" s="235"/>
      <c r="O47" s="235"/>
      <c r="P47" s="235"/>
      <c r="Q47" s="235"/>
      <c r="R47" s="235"/>
      <c r="S47" s="235"/>
      <c r="T47" s="235"/>
      <c r="U47" s="235"/>
      <c r="V47" s="235"/>
      <c r="W47" s="235"/>
      <c r="X47" s="235"/>
      <c r="Y47" s="235"/>
      <c r="Z47" s="235"/>
      <c r="AA47" s="235"/>
      <c r="AB47" s="235"/>
      <c r="AC47" s="235"/>
      <c r="AD47" s="235"/>
      <c r="AE47" s="235"/>
      <c r="AF47" s="235"/>
      <c r="AG47" s="235"/>
      <c r="AH47" s="235"/>
      <c r="AI47" s="235"/>
      <c r="AJ47" s="235"/>
      <c r="AK47" s="235"/>
      <c r="AL47" s="235"/>
      <c r="AM47" s="235"/>
      <c r="AN47" s="235"/>
      <c r="AO47" s="235"/>
      <c r="AP47" s="235"/>
      <c r="AQ47" s="235"/>
      <c r="AR47" s="235"/>
    </row>
    <row r="48" spans="1:46" x14ac:dyDescent="0.15">
      <c r="A48" s="239"/>
      <c r="B48" s="235"/>
      <c r="C48" s="235"/>
      <c r="D48" s="235"/>
      <c r="E48" s="235"/>
      <c r="F48" s="235"/>
      <c r="G48" s="235"/>
      <c r="H48" s="235"/>
      <c r="I48" s="235"/>
      <c r="J48" s="235"/>
      <c r="K48" s="235"/>
      <c r="L48" s="235"/>
      <c r="M48" s="235"/>
      <c r="N48" s="235"/>
      <c r="O48" s="235"/>
      <c r="P48" s="235"/>
      <c r="Q48" s="235"/>
      <c r="R48" s="235"/>
      <c r="S48" s="235"/>
      <c r="T48" s="235"/>
      <c r="U48" s="235"/>
      <c r="V48" s="235"/>
      <c r="W48" s="235"/>
      <c r="X48" s="235"/>
      <c r="Y48" s="235"/>
      <c r="Z48" s="235"/>
      <c r="AA48" s="235"/>
      <c r="AB48" s="235"/>
      <c r="AC48" s="235"/>
      <c r="AD48" s="235"/>
      <c r="AE48" s="235"/>
      <c r="AF48" s="235"/>
      <c r="AG48" s="235"/>
      <c r="AH48" s="235"/>
      <c r="AI48" s="235"/>
      <c r="AJ48" s="235"/>
      <c r="AK48" s="295" t="s">
        <v>511</v>
      </c>
      <c r="AL48" s="295"/>
      <c r="AM48" s="295"/>
      <c r="AN48" s="295"/>
      <c r="AO48" s="295"/>
      <c r="AP48" s="295"/>
      <c r="AQ48" s="296"/>
      <c r="AR48" s="295"/>
    </row>
    <row r="49" spans="1:44" ht="13.5" customHeight="1" x14ac:dyDescent="0.15">
      <c r="A49" s="239"/>
      <c r="B49" s="235"/>
      <c r="C49" s="235"/>
      <c r="D49" s="235"/>
      <c r="E49" s="235"/>
      <c r="F49" s="235"/>
      <c r="G49" s="235"/>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97"/>
      <c r="AL49" s="298"/>
      <c r="AM49" s="1110" t="s">
        <v>479</v>
      </c>
      <c r="AN49" s="1112" t="s">
        <v>512</v>
      </c>
      <c r="AO49" s="1113"/>
      <c r="AP49" s="1113"/>
      <c r="AQ49" s="1113"/>
      <c r="AR49" s="1114"/>
    </row>
    <row r="50" spans="1:44" x14ac:dyDescent="0.15">
      <c r="A50" s="239"/>
      <c r="B50" s="235"/>
      <c r="C50" s="235"/>
      <c r="D50" s="235"/>
      <c r="E50" s="235"/>
      <c r="F50" s="235"/>
      <c r="G50" s="235"/>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99"/>
      <c r="AL50" s="300"/>
      <c r="AM50" s="1111"/>
      <c r="AN50" s="301" t="s">
        <v>513</v>
      </c>
      <c r="AO50" s="302" t="s">
        <v>514</v>
      </c>
      <c r="AP50" s="303" t="s">
        <v>515</v>
      </c>
      <c r="AQ50" s="304" t="s">
        <v>516</v>
      </c>
      <c r="AR50" s="305" t="s">
        <v>517</v>
      </c>
    </row>
    <row r="51" spans="1:44" x14ac:dyDescent="0.15">
      <c r="A51" s="239"/>
      <c r="B51" s="235"/>
      <c r="C51" s="235"/>
      <c r="D51" s="235"/>
      <c r="E51" s="235"/>
      <c r="F51" s="235"/>
      <c r="G51" s="235"/>
      <c r="H51" s="235"/>
      <c r="I51" s="235"/>
      <c r="J51" s="235"/>
      <c r="K51" s="235"/>
      <c r="L51" s="235"/>
      <c r="M51" s="235"/>
      <c r="N51" s="235"/>
      <c r="O51" s="235"/>
      <c r="P51" s="235"/>
      <c r="Q51" s="235"/>
      <c r="R51" s="235"/>
      <c r="S51" s="235"/>
      <c r="T51" s="235"/>
      <c r="U51" s="235"/>
      <c r="V51" s="235"/>
      <c r="W51" s="235"/>
      <c r="X51" s="235"/>
      <c r="Y51" s="235"/>
      <c r="Z51" s="235"/>
      <c r="AA51" s="235"/>
      <c r="AB51" s="235"/>
      <c r="AC51" s="235"/>
      <c r="AD51" s="235"/>
      <c r="AE51" s="235"/>
      <c r="AF51" s="235"/>
      <c r="AG51" s="235"/>
      <c r="AH51" s="235"/>
      <c r="AI51" s="235"/>
      <c r="AJ51" s="235"/>
      <c r="AK51" s="297" t="s">
        <v>518</v>
      </c>
      <c r="AL51" s="298"/>
      <c r="AM51" s="306">
        <v>918548</v>
      </c>
      <c r="AN51" s="307">
        <v>115803</v>
      </c>
      <c r="AO51" s="308">
        <v>55.4</v>
      </c>
      <c r="AP51" s="309">
        <v>125391</v>
      </c>
      <c r="AQ51" s="310">
        <v>-13.6</v>
      </c>
      <c r="AR51" s="311">
        <v>69</v>
      </c>
    </row>
    <row r="52" spans="1:44" x14ac:dyDescent="0.15">
      <c r="A52" s="239"/>
      <c r="B52" s="235"/>
      <c r="C52" s="235"/>
      <c r="D52" s="235"/>
      <c r="E52" s="235"/>
      <c r="F52" s="235"/>
      <c r="G52" s="235"/>
      <c r="H52" s="235"/>
      <c r="I52" s="235"/>
      <c r="J52" s="235"/>
      <c r="K52" s="235"/>
      <c r="L52" s="235"/>
      <c r="M52" s="235"/>
      <c r="N52" s="235"/>
      <c r="O52" s="235"/>
      <c r="P52" s="235"/>
      <c r="Q52" s="235"/>
      <c r="R52" s="235"/>
      <c r="S52" s="235"/>
      <c r="T52" s="235"/>
      <c r="U52" s="235"/>
      <c r="V52" s="235"/>
      <c r="W52" s="235"/>
      <c r="X52" s="235"/>
      <c r="Y52" s="235"/>
      <c r="Z52" s="235"/>
      <c r="AA52" s="235"/>
      <c r="AB52" s="235"/>
      <c r="AC52" s="235"/>
      <c r="AD52" s="235"/>
      <c r="AE52" s="235"/>
      <c r="AF52" s="235"/>
      <c r="AG52" s="235"/>
      <c r="AH52" s="235"/>
      <c r="AI52" s="235"/>
      <c r="AJ52" s="235"/>
      <c r="AK52" s="312"/>
      <c r="AL52" s="313" t="s">
        <v>519</v>
      </c>
      <c r="AM52" s="314">
        <v>339032</v>
      </c>
      <c r="AN52" s="315">
        <v>42742</v>
      </c>
      <c r="AO52" s="316">
        <v>33.799999999999997</v>
      </c>
      <c r="AP52" s="317">
        <v>68516</v>
      </c>
      <c r="AQ52" s="318">
        <v>-18.2</v>
      </c>
      <c r="AR52" s="319">
        <v>52</v>
      </c>
    </row>
    <row r="53" spans="1:44" x14ac:dyDescent="0.15">
      <c r="A53" s="239"/>
      <c r="B53" s="235"/>
      <c r="C53" s="235"/>
      <c r="D53" s="235"/>
      <c r="E53" s="235"/>
      <c r="F53" s="235"/>
      <c r="G53" s="235"/>
      <c r="H53" s="235"/>
      <c r="I53" s="235"/>
      <c r="J53" s="235"/>
      <c r="K53" s="235"/>
      <c r="L53" s="235"/>
      <c r="M53" s="235"/>
      <c r="N53" s="235"/>
      <c r="O53" s="235"/>
      <c r="P53" s="235"/>
      <c r="Q53" s="235"/>
      <c r="R53" s="235"/>
      <c r="S53" s="235"/>
      <c r="T53" s="235"/>
      <c r="U53" s="235"/>
      <c r="V53" s="235"/>
      <c r="W53" s="235"/>
      <c r="X53" s="235"/>
      <c r="Y53" s="235"/>
      <c r="Z53" s="235"/>
      <c r="AA53" s="235"/>
      <c r="AB53" s="235"/>
      <c r="AC53" s="235"/>
      <c r="AD53" s="235"/>
      <c r="AE53" s="235"/>
      <c r="AF53" s="235"/>
      <c r="AG53" s="235"/>
      <c r="AH53" s="235"/>
      <c r="AI53" s="235"/>
      <c r="AJ53" s="235"/>
      <c r="AK53" s="297" t="s">
        <v>520</v>
      </c>
      <c r="AL53" s="298"/>
      <c r="AM53" s="306">
        <v>1156521</v>
      </c>
      <c r="AN53" s="307">
        <v>147685</v>
      </c>
      <c r="AO53" s="308">
        <v>27.5</v>
      </c>
      <c r="AP53" s="309">
        <v>122054</v>
      </c>
      <c r="AQ53" s="310">
        <v>-2.7</v>
      </c>
      <c r="AR53" s="311">
        <v>30.2</v>
      </c>
    </row>
    <row r="54" spans="1:44" x14ac:dyDescent="0.15">
      <c r="A54" s="239"/>
      <c r="B54" s="235"/>
      <c r="C54" s="235"/>
      <c r="D54" s="235"/>
      <c r="E54" s="235"/>
      <c r="F54" s="235"/>
      <c r="G54" s="235"/>
      <c r="H54" s="235"/>
      <c r="I54" s="235"/>
      <c r="J54" s="235"/>
      <c r="K54" s="235"/>
      <c r="L54" s="235"/>
      <c r="M54" s="235"/>
      <c r="N54" s="235"/>
      <c r="O54" s="235"/>
      <c r="P54" s="235"/>
      <c r="Q54" s="235"/>
      <c r="R54" s="235"/>
      <c r="S54" s="235"/>
      <c r="T54" s="235"/>
      <c r="U54" s="235"/>
      <c r="V54" s="235"/>
      <c r="W54" s="235"/>
      <c r="X54" s="235"/>
      <c r="Y54" s="235"/>
      <c r="Z54" s="235"/>
      <c r="AA54" s="235"/>
      <c r="AB54" s="235"/>
      <c r="AC54" s="235"/>
      <c r="AD54" s="235"/>
      <c r="AE54" s="235"/>
      <c r="AF54" s="235"/>
      <c r="AG54" s="235"/>
      <c r="AH54" s="235"/>
      <c r="AI54" s="235"/>
      <c r="AJ54" s="235"/>
      <c r="AK54" s="312"/>
      <c r="AL54" s="313" t="s">
        <v>519</v>
      </c>
      <c r="AM54" s="314">
        <v>509529</v>
      </c>
      <c r="AN54" s="315">
        <v>65066</v>
      </c>
      <c r="AO54" s="316">
        <v>52.2</v>
      </c>
      <c r="AP54" s="317">
        <v>68298</v>
      </c>
      <c r="AQ54" s="318">
        <v>-0.3</v>
      </c>
      <c r="AR54" s="319">
        <v>52.5</v>
      </c>
    </row>
    <row r="55" spans="1:44" x14ac:dyDescent="0.15">
      <c r="A55" s="239"/>
      <c r="B55" s="235"/>
      <c r="C55" s="235"/>
      <c r="D55" s="235"/>
      <c r="E55" s="235"/>
      <c r="F55" s="235"/>
      <c r="G55" s="235"/>
      <c r="H55" s="235"/>
      <c r="I55" s="235"/>
      <c r="J55" s="235"/>
      <c r="K55" s="235"/>
      <c r="L55" s="235"/>
      <c r="M55" s="235"/>
      <c r="N55" s="235"/>
      <c r="O55" s="235"/>
      <c r="P55" s="235"/>
      <c r="Q55" s="235"/>
      <c r="R55" s="235"/>
      <c r="S55" s="235"/>
      <c r="T55" s="235"/>
      <c r="U55" s="235"/>
      <c r="V55" s="235"/>
      <c r="W55" s="235"/>
      <c r="X55" s="235"/>
      <c r="Y55" s="235"/>
      <c r="Z55" s="235"/>
      <c r="AA55" s="235"/>
      <c r="AB55" s="235"/>
      <c r="AC55" s="235"/>
      <c r="AD55" s="235"/>
      <c r="AE55" s="235"/>
      <c r="AF55" s="235"/>
      <c r="AG55" s="235"/>
      <c r="AH55" s="235"/>
      <c r="AI55" s="235"/>
      <c r="AJ55" s="235"/>
      <c r="AK55" s="297" t="s">
        <v>521</v>
      </c>
      <c r="AL55" s="298"/>
      <c r="AM55" s="306">
        <v>526217</v>
      </c>
      <c r="AN55" s="307">
        <v>68092</v>
      </c>
      <c r="AO55" s="308">
        <v>-53.9</v>
      </c>
      <c r="AP55" s="309">
        <v>111644</v>
      </c>
      <c r="AQ55" s="310">
        <v>-8.5</v>
      </c>
      <c r="AR55" s="311">
        <v>-45.4</v>
      </c>
    </row>
    <row r="56" spans="1:44" x14ac:dyDescent="0.15">
      <c r="A56" s="239"/>
      <c r="B56" s="235"/>
      <c r="C56" s="235"/>
      <c r="D56" s="235"/>
      <c r="E56" s="235"/>
      <c r="F56" s="235"/>
      <c r="G56" s="235"/>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312"/>
      <c r="AL56" s="313" t="s">
        <v>519</v>
      </c>
      <c r="AM56" s="314">
        <v>133298</v>
      </c>
      <c r="AN56" s="315">
        <v>17249</v>
      </c>
      <c r="AO56" s="316">
        <v>-73.5</v>
      </c>
      <c r="AP56" s="317">
        <v>66606</v>
      </c>
      <c r="AQ56" s="318">
        <v>-2.5</v>
      </c>
      <c r="AR56" s="319">
        <v>-71</v>
      </c>
    </row>
    <row r="57" spans="1:44" x14ac:dyDescent="0.15">
      <c r="A57" s="239"/>
      <c r="B57" s="235"/>
      <c r="C57" s="235"/>
      <c r="D57" s="235"/>
      <c r="E57" s="235"/>
      <c r="F57" s="235"/>
      <c r="G57" s="235"/>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97" t="s">
        <v>522</v>
      </c>
      <c r="AL57" s="298"/>
      <c r="AM57" s="306">
        <v>970385</v>
      </c>
      <c r="AN57" s="307">
        <v>127952</v>
      </c>
      <c r="AO57" s="308">
        <v>87.9</v>
      </c>
      <c r="AP57" s="309">
        <v>127917</v>
      </c>
      <c r="AQ57" s="310">
        <v>14.6</v>
      </c>
      <c r="AR57" s="311">
        <v>73.3</v>
      </c>
    </row>
    <row r="58" spans="1:44" x14ac:dyDescent="0.15">
      <c r="A58" s="239"/>
      <c r="B58" s="235"/>
      <c r="C58" s="235"/>
      <c r="D58" s="235"/>
      <c r="E58" s="235"/>
      <c r="F58" s="235"/>
      <c r="G58" s="235"/>
      <c r="H58" s="235"/>
      <c r="I58" s="235"/>
      <c r="J58" s="235"/>
      <c r="K58" s="235"/>
      <c r="L58" s="235"/>
      <c r="M58" s="235"/>
      <c r="N58" s="235"/>
      <c r="O58" s="235"/>
      <c r="P58" s="235"/>
      <c r="Q58" s="235"/>
      <c r="R58" s="235"/>
      <c r="S58" s="235"/>
      <c r="T58" s="235"/>
      <c r="U58" s="235"/>
      <c r="V58" s="235"/>
      <c r="W58" s="235"/>
      <c r="X58" s="235"/>
      <c r="Y58" s="235"/>
      <c r="Z58" s="235"/>
      <c r="AA58" s="235"/>
      <c r="AB58" s="235"/>
      <c r="AC58" s="235"/>
      <c r="AD58" s="235"/>
      <c r="AE58" s="235"/>
      <c r="AF58" s="235"/>
      <c r="AG58" s="235"/>
      <c r="AH58" s="235"/>
      <c r="AI58" s="235"/>
      <c r="AJ58" s="235"/>
      <c r="AK58" s="312"/>
      <c r="AL58" s="313" t="s">
        <v>519</v>
      </c>
      <c r="AM58" s="314">
        <v>288463</v>
      </c>
      <c r="AN58" s="315">
        <v>38036</v>
      </c>
      <c r="AO58" s="316">
        <v>120.5</v>
      </c>
      <c r="AP58" s="317">
        <v>69746</v>
      </c>
      <c r="AQ58" s="318">
        <v>4.7</v>
      </c>
      <c r="AR58" s="319">
        <v>115.8</v>
      </c>
    </row>
    <row r="59" spans="1:44" x14ac:dyDescent="0.15">
      <c r="A59" s="239"/>
      <c r="B59" s="235"/>
      <c r="C59" s="235"/>
      <c r="D59" s="235"/>
      <c r="E59" s="235"/>
      <c r="F59" s="235"/>
      <c r="G59" s="235"/>
      <c r="H59" s="235"/>
      <c r="I59" s="235"/>
      <c r="J59" s="235"/>
      <c r="K59" s="235"/>
      <c r="L59" s="235"/>
      <c r="M59" s="235"/>
      <c r="N59" s="235"/>
      <c r="O59" s="235"/>
      <c r="P59" s="235"/>
      <c r="Q59" s="235"/>
      <c r="R59" s="235"/>
      <c r="S59" s="235"/>
      <c r="T59" s="235"/>
      <c r="U59" s="235"/>
      <c r="V59" s="235"/>
      <c r="W59" s="235"/>
      <c r="X59" s="235"/>
      <c r="Y59" s="235"/>
      <c r="Z59" s="235"/>
      <c r="AA59" s="235"/>
      <c r="AB59" s="235"/>
      <c r="AC59" s="235"/>
      <c r="AD59" s="235"/>
      <c r="AE59" s="235"/>
      <c r="AF59" s="235"/>
      <c r="AG59" s="235"/>
      <c r="AH59" s="235"/>
      <c r="AI59" s="235"/>
      <c r="AJ59" s="235"/>
      <c r="AK59" s="297" t="s">
        <v>523</v>
      </c>
      <c r="AL59" s="298"/>
      <c r="AM59" s="306">
        <v>1089451</v>
      </c>
      <c r="AN59" s="307">
        <v>145649</v>
      </c>
      <c r="AO59" s="308">
        <v>13.8</v>
      </c>
      <c r="AP59" s="309">
        <v>135931</v>
      </c>
      <c r="AQ59" s="310">
        <v>6.3</v>
      </c>
      <c r="AR59" s="311">
        <v>7.5</v>
      </c>
    </row>
    <row r="60" spans="1:44" x14ac:dyDescent="0.15">
      <c r="A60" s="239"/>
      <c r="B60" s="235"/>
      <c r="C60" s="235"/>
      <c r="D60" s="235"/>
      <c r="E60" s="235"/>
      <c r="F60" s="235"/>
      <c r="G60" s="235"/>
      <c r="H60" s="235"/>
      <c r="I60" s="235"/>
      <c r="J60" s="235"/>
      <c r="K60" s="235"/>
      <c r="L60" s="235"/>
      <c r="M60" s="235"/>
      <c r="N60" s="235"/>
      <c r="O60" s="235"/>
      <c r="P60" s="235"/>
      <c r="Q60" s="235"/>
      <c r="R60" s="235"/>
      <c r="S60" s="235"/>
      <c r="T60" s="235"/>
      <c r="U60" s="235"/>
      <c r="V60" s="235"/>
      <c r="W60" s="235"/>
      <c r="X60" s="235"/>
      <c r="Y60" s="235"/>
      <c r="Z60" s="235"/>
      <c r="AA60" s="235"/>
      <c r="AB60" s="235"/>
      <c r="AC60" s="235"/>
      <c r="AD60" s="235"/>
      <c r="AE60" s="235"/>
      <c r="AF60" s="235"/>
      <c r="AG60" s="235"/>
      <c r="AH60" s="235"/>
      <c r="AI60" s="235"/>
      <c r="AJ60" s="235"/>
      <c r="AK60" s="312"/>
      <c r="AL60" s="313" t="s">
        <v>519</v>
      </c>
      <c r="AM60" s="314">
        <v>143104</v>
      </c>
      <c r="AN60" s="315">
        <v>19132</v>
      </c>
      <c r="AO60" s="316">
        <v>-49.7</v>
      </c>
      <c r="AP60" s="317">
        <v>75320</v>
      </c>
      <c r="AQ60" s="318">
        <v>8</v>
      </c>
      <c r="AR60" s="319">
        <v>-57.7</v>
      </c>
    </row>
    <row r="61" spans="1:44" x14ac:dyDescent="0.15">
      <c r="A61" s="239"/>
      <c r="B61" s="235"/>
      <c r="C61" s="235"/>
      <c r="D61" s="235"/>
      <c r="E61" s="235"/>
      <c r="F61" s="235"/>
      <c r="G61" s="235"/>
      <c r="H61" s="235"/>
      <c r="I61" s="235"/>
      <c r="J61" s="235"/>
      <c r="K61" s="235"/>
      <c r="L61" s="235"/>
      <c r="M61" s="235"/>
      <c r="N61" s="235"/>
      <c r="O61" s="235"/>
      <c r="P61" s="235"/>
      <c r="Q61" s="235"/>
      <c r="R61" s="235"/>
      <c r="S61" s="235"/>
      <c r="T61" s="235"/>
      <c r="U61" s="235"/>
      <c r="V61" s="235"/>
      <c r="W61" s="235"/>
      <c r="X61" s="235"/>
      <c r="Y61" s="235"/>
      <c r="Z61" s="235"/>
      <c r="AA61" s="235"/>
      <c r="AB61" s="235"/>
      <c r="AC61" s="235"/>
      <c r="AD61" s="235"/>
      <c r="AE61" s="235"/>
      <c r="AF61" s="235"/>
      <c r="AG61" s="235"/>
      <c r="AH61" s="235"/>
      <c r="AI61" s="235"/>
      <c r="AJ61" s="235"/>
      <c r="AK61" s="297" t="s">
        <v>524</v>
      </c>
      <c r="AL61" s="320"/>
      <c r="AM61" s="321">
        <v>932224</v>
      </c>
      <c r="AN61" s="322">
        <v>121036</v>
      </c>
      <c r="AO61" s="323">
        <v>26.1</v>
      </c>
      <c r="AP61" s="324">
        <v>124587</v>
      </c>
      <c r="AQ61" s="325">
        <v>-0.8</v>
      </c>
      <c r="AR61" s="311">
        <v>26.9</v>
      </c>
    </row>
    <row r="62" spans="1:44" x14ac:dyDescent="0.15">
      <c r="A62" s="239"/>
      <c r="B62" s="235"/>
      <c r="C62" s="235"/>
      <c r="D62" s="235"/>
      <c r="E62" s="235"/>
      <c r="F62" s="235"/>
      <c r="G62" s="235"/>
      <c r="H62" s="235"/>
      <c r="I62" s="235"/>
      <c r="J62" s="235"/>
      <c r="K62" s="235"/>
      <c r="L62" s="235"/>
      <c r="M62" s="235"/>
      <c r="N62" s="235"/>
      <c r="O62" s="235"/>
      <c r="P62" s="235"/>
      <c r="Q62" s="235"/>
      <c r="R62" s="235"/>
      <c r="S62" s="235"/>
      <c r="T62" s="235"/>
      <c r="U62" s="235"/>
      <c r="V62" s="235"/>
      <c r="W62" s="235"/>
      <c r="X62" s="235"/>
      <c r="Y62" s="235"/>
      <c r="Z62" s="235"/>
      <c r="AA62" s="235"/>
      <c r="AB62" s="235"/>
      <c r="AC62" s="235"/>
      <c r="AD62" s="235"/>
      <c r="AE62" s="235"/>
      <c r="AF62" s="235"/>
      <c r="AG62" s="235"/>
      <c r="AH62" s="235"/>
      <c r="AI62" s="235"/>
      <c r="AJ62" s="235"/>
      <c r="AK62" s="312"/>
      <c r="AL62" s="313" t="s">
        <v>519</v>
      </c>
      <c r="AM62" s="314">
        <v>282685</v>
      </c>
      <c r="AN62" s="315">
        <v>36445</v>
      </c>
      <c r="AO62" s="316">
        <v>16.7</v>
      </c>
      <c r="AP62" s="317">
        <v>69697</v>
      </c>
      <c r="AQ62" s="318">
        <v>-1.7</v>
      </c>
      <c r="AR62" s="319">
        <v>18.399999999999999</v>
      </c>
    </row>
    <row r="63" spans="1:44" x14ac:dyDescent="0.15">
      <c r="A63" s="239"/>
      <c r="B63" s="235"/>
      <c r="C63" s="235"/>
      <c r="D63" s="235"/>
      <c r="E63" s="235"/>
      <c r="F63" s="235"/>
      <c r="G63" s="235"/>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row>
    <row r="64" spans="1:44" x14ac:dyDescent="0.15">
      <c r="A64" s="239"/>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row>
    <row r="65" spans="1:46" x14ac:dyDescent="0.15">
      <c r="A65" s="239"/>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row>
    <row r="66" spans="1:46" x14ac:dyDescent="0.15">
      <c r="A66" s="326"/>
      <c r="B66" s="293"/>
      <c r="C66" s="293"/>
      <c r="D66" s="293"/>
      <c r="E66" s="293"/>
      <c r="F66" s="293"/>
      <c r="G66" s="293"/>
      <c r="H66" s="293"/>
      <c r="I66" s="293"/>
      <c r="J66" s="293"/>
      <c r="K66" s="293"/>
      <c r="L66" s="293"/>
      <c r="M66" s="293"/>
      <c r="N66" s="293"/>
      <c r="O66" s="293"/>
      <c r="P66" s="293"/>
      <c r="Q66" s="293"/>
      <c r="R66" s="293"/>
      <c r="S66" s="293"/>
      <c r="T66" s="293"/>
      <c r="U66" s="293"/>
      <c r="V66" s="293"/>
      <c r="W66" s="293"/>
      <c r="X66" s="293"/>
      <c r="Y66" s="293"/>
      <c r="Z66" s="293"/>
      <c r="AA66" s="293"/>
      <c r="AB66" s="293"/>
      <c r="AC66" s="293"/>
      <c r="AD66" s="293"/>
      <c r="AE66" s="293"/>
      <c r="AF66" s="293"/>
      <c r="AG66" s="293"/>
      <c r="AH66" s="293"/>
      <c r="AI66" s="293"/>
      <c r="AJ66" s="293"/>
      <c r="AK66" s="293"/>
      <c r="AL66" s="293"/>
      <c r="AM66" s="293"/>
      <c r="AN66" s="293"/>
      <c r="AO66" s="293"/>
      <c r="AP66" s="293"/>
      <c r="AQ66" s="293"/>
      <c r="AR66" s="293"/>
      <c r="AS66" s="327"/>
    </row>
    <row r="67" spans="1:46" ht="13.5" hidden="1" customHeight="1" x14ac:dyDescent="0.15">
      <c r="AK67" s="235"/>
      <c r="AL67" s="235"/>
      <c r="AM67" s="235"/>
      <c r="AN67" s="235"/>
      <c r="AO67" s="235"/>
      <c r="AP67" s="235"/>
      <c r="AQ67" s="235"/>
      <c r="AR67" s="235"/>
      <c r="AS67" s="235"/>
      <c r="AT67" s="235"/>
    </row>
    <row r="68" spans="1:46" ht="13.5" hidden="1" customHeight="1" x14ac:dyDescent="0.15">
      <c r="AK68" s="235"/>
      <c r="AL68" s="235"/>
      <c r="AM68" s="235"/>
      <c r="AN68" s="235"/>
      <c r="AO68" s="235"/>
      <c r="AP68" s="235"/>
      <c r="AQ68" s="235"/>
      <c r="AR68" s="235"/>
    </row>
    <row r="69" spans="1:46" ht="13.5" hidden="1" customHeight="1" x14ac:dyDescent="0.15">
      <c r="AK69" s="235"/>
      <c r="AL69" s="235"/>
      <c r="AM69" s="235"/>
      <c r="AN69" s="235"/>
      <c r="AO69" s="235"/>
      <c r="AP69" s="235"/>
      <c r="AQ69" s="235"/>
      <c r="AR69" s="235"/>
    </row>
    <row r="70" spans="1:46" hidden="1" x14ac:dyDescent="0.15">
      <c r="AK70" s="235"/>
      <c r="AL70" s="235"/>
      <c r="AM70" s="235"/>
      <c r="AN70" s="235"/>
      <c r="AO70" s="235"/>
      <c r="AP70" s="235"/>
      <c r="AQ70" s="235"/>
      <c r="AR70" s="235"/>
    </row>
    <row r="71" spans="1:46" hidden="1" x14ac:dyDescent="0.15">
      <c r="AK71" s="235"/>
      <c r="AL71" s="235"/>
      <c r="AM71" s="235"/>
      <c r="AN71" s="235"/>
      <c r="AO71" s="235"/>
      <c r="AP71" s="235"/>
      <c r="AQ71" s="235"/>
      <c r="AR71" s="235"/>
    </row>
    <row r="72" spans="1:46" hidden="1" x14ac:dyDescent="0.15">
      <c r="AK72" s="235"/>
      <c r="AL72" s="235"/>
      <c r="AM72" s="235"/>
      <c r="AN72" s="235"/>
      <c r="AO72" s="235"/>
      <c r="AP72" s="235"/>
      <c r="AQ72" s="235"/>
      <c r="AR72" s="235"/>
    </row>
    <row r="73" spans="1:46" hidden="1" x14ac:dyDescent="0.15">
      <c r="AK73" s="235"/>
      <c r="AL73" s="235"/>
      <c r="AM73" s="235"/>
      <c r="AN73" s="235"/>
      <c r="AO73" s="235"/>
      <c r="AP73" s="235"/>
      <c r="AQ73" s="235"/>
      <c r="AR73" s="235"/>
    </row>
  </sheetData>
  <sheetProtection algorithmName="SHA-512" hashValue="Cf6CbcTT6fQ1LPZklFEgibEPQ9EbEfGTLuMGJe/BuA+B5kpOyJf+Ob7uwcOYFp6TvhuDwUw12a4bhnyhi1+QhA==" saltValue="YDsq4xAwwMv+/FIPdqO8g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pageSetUpPr fitToPage="1"/>
  </sheetPr>
  <dimension ref="A1:DU121"/>
  <sheetViews>
    <sheetView showGridLines="0" topLeftCell="A100" zoomScaleNormal="100" zoomScaleSheetLayoutView="55" workbookViewId="0">
      <selection activeCell="AG62" sqref="AG62"/>
    </sheetView>
  </sheetViews>
  <sheetFormatPr defaultColWidth="0" defaultRowHeight="13.5" customHeight="1" zeroHeight="1" x14ac:dyDescent="0.15"/>
  <cols>
    <col min="1" max="125" width="2.5" style="233" customWidth="1"/>
    <col min="126" max="16384" width="9" style="232" hidden="1"/>
  </cols>
  <sheetData>
    <row r="1" spans="2:125" ht="13.5" customHeight="1" x14ac:dyDescent="0.15">
      <c r="B1" s="232"/>
      <c r="C1" s="232"/>
      <c r="D1" s="232"/>
      <c r="E1" s="232"/>
      <c r="F1" s="232"/>
      <c r="G1" s="232"/>
      <c r="H1" s="232"/>
      <c r="I1" s="232"/>
      <c r="J1" s="232"/>
      <c r="K1" s="232"/>
      <c r="L1" s="232"/>
      <c r="M1" s="232"/>
      <c r="N1" s="232"/>
      <c r="O1" s="232"/>
      <c r="P1" s="232"/>
      <c r="Q1" s="232"/>
      <c r="R1" s="232"/>
      <c r="S1" s="232"/>
      <c r="T1" s="232"/>
      <c r="U1" s="232"/>
      <c r="V1" s="232"/>
      <c r="W1" s="232"/>
      <c r="X1" s="232"/>
      <c r="Y1" s="232"/>
      <c r="Z1" s="232"/>
      <c r="AA1" s="232"/>
      <c r="AB1" s="232"/>
      <c r="AC1" s="232"/>
      <c r="AD1" s="232"/>
      <c r="AE1" s="232"/>
      <c r="AF1" s="232"/>
      <c r="AG1" s="232"/>
      <c r="AH1" s="232"/>
      <c r="AI1" s="232"/>
      <c r="AJ1" s="232"/>
      <c r="AK1" s="232"/>
      <c r="AL1" s="232"/>
      <c r="AM1" s="232"/>
      <c r="AN1" s="232"/>
      <c r="AO1" s="232"/>
      <c r="AP1" s="232"/>
      <c r="AQ1" s="232"/>
      <c r="AR1" s="232"/>
      <c r="AS1" s="232"/>
      <c r="AT1" s="232"/>
      <c r="AU1" s="232"/>
      <c r="AV1" s="232"/>
      <c r="AW1" s="232"/>
      <c r="AX1" s="232"/>
      <c r="AY1" s="232"/>
      <c r="AZ1" s="232"/>
      <c r="BA1" s="232"/>
      <c r="BB1" s="232"/>
      <c r="BC1" s="232"/>
      <c r="BD1" s="232"/>
      <c r="BE1" s="232"/>
      <c r="BF1" s="232"/>
      <c r="BG1" s="232"/>
      <c r="BH1" s="232"/>
      <c r="BI1" s="232"/>
      <c r="BJ1" s="232"/>
      <c r="BK1" s="232"/>
      <c r="BL1" s="232"/>
      <c r="BM1" s="232"/>
      <c r="BN1" s="232"/>
      <c r="BO1" s="232"/>
      <c r="BP1" s="232"/>
      <c r="BQ1" s="232"/>
      <c r="BR1" s="232"/>
      <c r="BS1" s="232"/>
      <c r="BT1" s="232"/>
      <c r="BU1" s="232"/>
      <c r="BV1" s="232"/>
      <c r="BW1" s="232"/>
      <c r="BX1" s="232"/>
      <c r="BY1" s="232"/>
      <c r="BZ1" s="232"/>
      <c r="CA1" s="232"/>
      <c r="CB1" s="232"/>
      <c r="CC1" s="232"/>
      <c r="CD1" s="232"/>
      <c r="CE1" s="232"/>
      <c r="CF1" s="232"/>
      <c r="CG1" s="232"/>
      <c r="CH1" s="232"/>
      <c r="CI1" s="232"/>
      <c r="CJ1" s="232"/>
      <c r="CK1" s="232"/>
      <c r="CL1" s="232"/>
      <c r="CM1" s="232"/>
      <c r="CN1" s="232"/>
      <c r="CO1" s="232"/>
      <c r="CP1" s="232"/>
      <c r="CQ1" s="232"/>
      <c r="CR1" s="232"/>
      <c r="CS1" s="232"/>
      <c r="CT1" s="232"/>
      <c r="CU1" s="232"/>
      <c r="CV1" s="232"/>
      <c r="CW1" s="232"/>
      <c r="CX1" s="232"/>
      <c r="CY1" s="232"/>
      <c r="CZ1" s="232"/>
      <c r="DA1" s="232"/>
      <c r="DB1" s="232"/>
      <c r="DC1" s="232"/>
      <c r="DD1" s="232"/>
      <c r="DE1" s="232"/>
      <c r="DF1" s="232"/>
      <c r="DG1" s="232"/>
      <c r="DH1" s="232"/>
      <c r="DI1" s="232"/>
      <c r="DJ1" s="232"/>
      <c r="DK1" s="232"/>
      <c r="DL1" s="232"/>
      <c r="DM1" s="232"/>
      <c r="DN1" s="232"/>
      <c r="DO1" s="232"/>
      <c r="DP1" s="232"/>
      <c r="DQ1" s="232"/>
      <c r="DR1" s="232"/>
      <c r="DS1" s="232"/>
      <c r="DT1" s="232"/>
      <c r="DU1" s="232"/>
    </row>
    <row r="2" spans="2:125" x14ac:dyDescent="0.15">
      <c r="B2" s="232"/>
      <c r="DG2" s="232"/>
    </row>
    <row r="3" spans="2:125" x14ac:dyDescent="0.15">
      <c r="C3" s="232"/>
      <c r="D3" s="232"/>
      <c r="E3" s="232"/>
      <c r="F3" s="232"/>
      <c r="G3" s="232"/>
      <c r="H3" s="232"/>
      <c r="I3" s="232"/>
      <c r="J3" s="232"/>
      <c r="K3" s="232"/>
      <c r="L3" s="232"/>
      <c r="M3" s="232"/>
      <c r="N3" s="232"/>
      <c r="O3" s="232"/>
      <c r="P3" s="232"/>
      <c r="Q3" s="232"/>
      <c r="R3" s="232"/>
      <c r="S3" s="232"/>
      <c r="T3" s="232"/>
      <c r="U3" s="232"/>
      <c r="V3" s="23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H3" s="232"/>
      <c r="DI3" s="232"/>
      <c r="DJ3" s="232"/>
      <c r="DK3" s="232"/>
      <c r="DL3" s="232"/>
      <c r="DM3" s="232"/>
      <c r="DN3" s="232"/>
      <c r="DO3" s="232"/>
      <c r="DP3" s="232"/>
      <c r="DQ3" s="232"/>
      <c r="DR3" s="232"/>
      <c r="DS3" s="232"/>
      <c r="DT3" s="232"/>
      <c r="DU3" s="232"/>
    </row>
    <row r="4" spans="2:125" x14ac:dyDescent="0.15"/>
    <row r="5" spans="2:125" x14ac:dyDescent="0.15"/>
    <row r="6" spans="2:125" x14ac:dyDescent="0.15"/>
    <row r="7" spans="2:125" x14ac:dyDescent="0.15"/>
    <row r="8" spans="2:125" x14ac:dyDescent="0.15"/>
    <row r="9" spans="2:125" x14ac:dyDescent="0.15">
      <c r="DU9" s="23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32"/>
    </row>
    <row r="18" spans="125:125" x14ac:dyDescent="0.15"/>
    <row r="19" spans="125:125" x14ac:dyDescent="0.15"/>
    <row r="20" spans="125:125" x14ac:dyDescent="0.15">
      <c r="DU20" s="232"/>
    </row>
    <row r="21" spans="125:125" x14ac:dyDescent="0.15">
      <c r="DU21" s="23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32"/>
    </row>
    <row r="29" spans="125:125" x14ac:dyDescent="0.15"/>
    <row r="30" spans="125:125" x14ac:dyDescent="0.15"/>
    <row r="31" spans="125:125" x14ac:dyDescent="0.15"/>
    <row r="32" spans="125:125" x14ac:dyDescent="0.15"/>
    <row r="33" spans="2:125" x14ac:dyDescent="0.15">
      <c r="B33" s="232"/>
      <c r="G33" s="232"/>
      <c r="I33" s="232"/>
    </row>
    <row r="34" spans="2:125" x14ac:dyDescent="0.15">
      <c r="C34" s="232"/>
      <c r="P34" s="232"/>
      <c r="DE34" s="232"/>
      <c r="DH34" s="232"/>
    </row>
    <row r="35" spans="2:125" x14ac:dyDescent="0.15">
      <c r="D35" s="232"/>
      <c r="E35" s="232"/>
      <c r="DG35" s="232"/>
      <c r="DJ35" s="232"/>
      <c r="DP35" s="232"/>
      <c r="DQ35" s="232"/>
      <c r="DR35" s="232"/>
      <c r="DS35" s="232"/>
      <c r="DT35" s="232"/>
      <c r="DU35" s="232"/>
    </row>
    <row r="36" spans="2:125" x14ac:dyDescent="0.15">
      <c r="F36" s="232"/>
      <c r="H36" s="232"/>
      <c r="J36" s="232"/>
      <c r="K36" s="232"/>
      <c r="L36" s="232"/>
      <c r="M36" s="232"/>
      <c r="N36" s="232"/>
      <c r="O36" s="232"/>
      <c r="Q36" s="232"/>
      <c r="R36" s="232"/>
      <c r="S36" s="232"/>
      <c r="T36" s="232"/>
      <c r="U36" s="232"/>
      <c r="V36" s="232"/>
      <c r="W36" s="232"/>
      <c r="X36" s="232"/>
      <c r="Y36" s="232"/>
      <c r="Z36" s="232"/>
      <c r="AA36" s="232"/>
      <c r="AB36" s="232"/>
      <c r="AC36" s="232"/>
      <c r="AD36" s="232"/>
      <c r="AE36" s="232"/>
      <c r="AF36" s="232"/>
      <c r="AG36" s="232"/>
      <c r="AH36" s="232"/>
      <c r="AI36" s="232"/>
      <c r="AJ36" s="232"/>
      <c r="AK36" s="232"/>
      <c r="AL36" s="232"/>
      <c r="AM36" s="232"/>
      <c r="AN36" s="232"/>
      <c r="AO36" s="232"/>
      <c r="AP36" s="232"/>
      <c r="AQ36" s="232"/>
      <c r="AR36" s="232"/>
      <c r="AS36" s="232"/>
      <c r="AT36" s="232"/>
      <c r="AU36" s="232"/>
      <c r="AV36" s="232"/>
      <c r="AW36" s="232"/>
      <c r="AX36" s="232"/>
      <c r="AY36" s="232"/>
      <c r="AZ36" s="232"/>
      <c r="BA36" s="232"/>
      <c r="BB36" s="232"/>
      <c r="BC36" s="232"/>
      <c r="BD36" s="232"/>
      <c r="BE36" s="232"/>
      <c r="BF36" s="232"/>
      <c r="BG36" s="232"/>
      <c r="BH36" s="232"/>
      <c r="BI36" s="232"/>
      <c r="BJ36" s="232"/>
      <c r="BK36" s="232"/>
      <c r="BL36" s="232"/>
      <c r="BM36" s="232"/>
      <c r="BN36" s="232"/>
      <c r="BO36" s="232"/>
      <c r="BP36" s="232"/>
      <c r="BQ36" s="232"/>
      <c r="BR36" s="232"/>
      <c r="BS36" s="232"/>
      <c r="BT36" s="232"/>
      <c r="BU36" s="232"/>
      <c r="BV36" s="232"/>
      <c r="BW36" s="232"/>
      <c r="BX36" s="232"/>
      <c r="BY36" s="232"/>
      <c r="BZ36" s="232"/>
      <c r="CA36" s="232"/>
      <c r="CB36" s="232"/>
      <c r="CC36" s="232"/>
      <c r="CD36" s="232"/>
      <c r="CE36" s="232"/>
      <c r="CF36" s="232"/>
      <c r="CG36" s="232"/>
      <c r="CH36" s="232"/>
      <c r="CI36" s="232"/>
      <c r="CJ36" s="232"/>
      <c r="CK36" s="232"/>
      <c r="CL36" s="232"/>
      <c r="CM36" s="232"/>
      <c r="CN36" s="232"/>
      <c r="CO36" s="232"/>
      <c r="CP36" s="232"/>
      <c r="CQ36" s="232"/>
      <c r="CR36" s="232"/>
      <c r="CS36" s="232"/>
      <c r="CT36" s="232"/>
      <c r="CU36" s="232"/>
      <c r="CV36" s="232"/>
      <c r="CW36" s="232"/>
      <c r="CX36" s="232"/>
      <c r="CY36" s="232"/>
      <c r="CZ36" s="232"/>
      <c r="DA36" s="232"/>
      <c r="DB36" s="232"/>
      <c r="DC36" s="232"/>
      <c r="DD36" s="232"/>
      <c r="DF36" s="232"/>
      <c r="DI36" s="232"/>
      <c r="DK36" s="232"/>
      <c r="DL36" s="232"/>
      <c r="DM36" s="232"/>
      <c r="DN36" s="232"/>
      <c r="DO36" s="232"/>
      <c r="DP36" s="232"/>
      <c r="DQ36" s="232"/>
      <c r="DR36" s="232"/>
      <c r="DS36" s="232"/>
      <c r="DT36" s="232"/>
      <c r="DU36" s="232"/>
    </row>
    <row r="37" spans="2:125" x14ac:dyDescent="0.15">
      <c r="DU37" s="232"/>
    </row>
    <row r="38" spans="2:125" x14ac:dyDescent="0.15">
      <c r="DT38" s="232"/>
      <c r="DU38" s="232"/>
    </row>
    <row r="39" spans="2:125" x14ac:dyDescent="0.15"/>
    <row r="40" spans="2:125" x14ac:dyDescent="0.15">
      <c r="DH40" s="232"/>
    </row>
    <row r="41" spans="2:125" x14ac:dyDescent="0.15">
      <c r="DE41" s="232"/>
    </row>
    <row r="42" spans="2:125" x14ac:dyDescent="0.15">
      <c r="DG42" s="232"/>
      <c r="DJ42" s="232"/>
    </row>
    <row r="43" spans="2:125" x14ac:dyDescent="0.15">
      <c r="Q43" s="232"/>
      <c r="R43" s="232"/>
      <c r="S43" s="232"/>
      <c r="T43" s="232"/>
      <c r="U43" s="232"/>
      <c r="V43" s="232"/>
      <c r="W43" s="232"/>
      <c r="X43" s="232"/>
      <c r="Y43" s="232"/>
      <c r="Z43" s="232"/>
      <c r="AA43" s="232"/>
      <c r="AB43" s="232"/>
      <c r="AC43" s="232"/>
      <c r="AD43" s="232"/>
      <c r="AE43" s="232"/>
      <c r="AF43" s="232"/>
      <c r="AG43" s="232"/>
      <c r="AH43" s="232"/>
      <c r="AI43" s="232"/>
      <c r="AJ43" s="232"/>
      <c r="AK43" s="232"/>
      <c r="AL43" s="232"/>
      <c r="AM43" s="232"/>
      <c r="AN43" s="232"/>
      <c r="AO43" s="232"/>
      <c r="AP43" s="232"/>
      <c r="AQ43" s="232"/>
      <c r="AR43" s="232"/>
      <c r="AS43" s="232"/>
      <c r="AT43" s="232"/>
      <c r="AU43" s="232"/>
      <c r="AV43" s="232"/>
      <c r="AW43" s="232"/>
      <c r="AX43" s="232"/>
      <c r="AY43" s="232"/>
      <c r="AZ43" s="232"/>
      <c r="BA43" s="232"/>
      <c r="BB43" s="232"/>
      <c r="BC43" s="232"/>
      <c r="BD43" s="232"/>
      <c r="BE43" s="232"/>
      <c r="BF43" s="232"/>
      <c r="BG43" s="232"/>
      <c r="BH43" s="232"/>
      <c r="BI43" s="232"/>
      <c r="BJ43" s="232"/>
      <c r="BK43" s="232"/>
      <c r="BL43" s="232"/>
      <c r="BM43" s="232"/>
      <c r="BN43" s="232"/>
      <c r="BO43" s="232"/>
      <c r="BP43" s="232"/>
      <c r="BQ43" s="232"/>
      <c r="BR43" s="232"/>
      <c r="BS43" s="232"/>
      <c r="BT43" s="232"/>
      <c r="BU43" s="232"/>
      <c r="BV43" s="232"/>
      <c r="BW43" s="232"/>
      <c r="BX43" s="232"/>
      <c r="BY43" s="232"/>
      <c r="BZ43" s="232"/>
      <c r="CA43" s="232"/>
      <c r="CB43" s="232"/>
      <c r="CC43" s="232"/>
      <c r="CD43" s="232"/>
      <c r="CE43" s="232"/>
      <c r="CF43" s="232"/>
      <c r="CG43" s="232"/>
      <c r="CH43" s="232"/>
      <c r="CI43" s="232"/>
      <c r="CJ43" s="232"/>
      <c r="CK43" s="232"/>
      <c r="CL43" s="232"/>
      <c r="CM43" s="232"/>
      <c r="CN43" s="232"/>
      <c r="CO43" s="232"/>
      <c r="CP43" s="232"/>
      <c r="CQ43" s="232"/>
      <c r="CR43" s="232"/>
      <c r="CS43" s="232"/>
      <c r="CT43" s="232"/>
      <c r="CU43" s="232"/>
      <c r="CV43" s="232"/>
      <c r="CW43" s="232"/>
      <c r="CX43" s="232"/>
      <c r="CY43" s="232"/>
      <c r="CZ43" s="232"/>
      <c r="DA43" s="232"/>
      <c r="DB43" s="232"/>
      <c r="DC43" s="232"/>
      <c r="DD43" s="232"/>
      <c r="DF43" s="232"/>
      <c r="DI43" s="232"/>
      <c r="DK43" s="232"/>
      <c r="DL43" s="232"/>
      <c r="DM43" s="232"/>
      <c r="DN43" s="232"/>
      <c r="DO43" s="232"/>
      <c r="DP43" s="232"/>
      <c r="DQ43" s="232"/>
      <c r="DR43" s="232"/>
      <c r="DS43" s="232"/>
      <c r="DT43" s="232"/>
      <c r="DU43" s="232"/>
    </row>
    <row r="44" spans="2:125" x14ac:dyDescent="0.15">
      <c r="DU44" s="232"/>
    </row>
    <row r="45" spans="2:125" x14ac:dyDescent="0.15"/>
    <row r="46" spans="2:125" x14ac:dyDescent="0.15"/>
    <row r="47" spans="2:125" x14ac:dyDescent="0.15"/>
    <row r="48" spans="2:125" x14ac:dyDescent="0.15">
      <c r="DT48" s="232"/>
      <c r="DU48" s="232"/>
    </row>
    <row r="49" spans="120:125" x14ac:dyDescent="0.15">
      <c r="DU49" s="232"/>
    </row>
    <row r="50" spans="120:125" x14ac:dyDescent="0.15">
      <c r="DU50" s="232"/>
    </row>
    <row r="51" spans="120:125" x14ac:dyDescent="0.15">
      <c r="DP51" s="232"/>
      <c r="DQ51" s="232"/>
      <c r="DR51" s="232"/>
      <c r="DS51" s="232"/>
      <c r="DT51" s="232"/>
      <c r="DU51" s="232"/>
    </row>
    <row r="52" spans="120:125" x14ac:dyDescent="0.15"/>
    <row r="53" spans="120:125" x14ac:dyDescent="0.15"/>
    <row r="54" spans="120:125" x14ac:dyDescent="0.15">
      <c r="DU54" s="232"/>
    </row>
    <row r="55" spans="120:125" x14ac:dyDescent="0.15"/>
    <row r="56" spans="120:125" x14ac:dyDescent="0.15"/>
    <row r="57" spans="120:125" x14ac:dyDescent="0.15"/>
    <row r="58" spans="120:125" x14ac:dyDescent="0.15">
      <c r="DU58" s="232"/>
    </row>
    <row r="59" spans="120:125" x14ac:dyDescent="0.15"/>
    <row r="60" spans="120:125" x14ac:dyDescent="0.15"/>
    <row r="61" spans="120:125" x14ac:dyDescent="0.15"/>
    <row r="62" spans="120:125" x14ac:dyDescent="0.15"/>
    <row r="63" spans="120:125" x14ac:dyDescent="0.15">
      <c r="DU63" s="232"/>
    </row>
    <row r="64" spans="120:125" x14ac:dyDescent="0.15">
      <c r="DT64" s="232"/>
      <c r="DU64" s="232"/>
    </row>
    <row r="65" spans="123:125" x14ac:dyDescent="0.15"/>
    <row r="66" spans="123:125" x14ac:dyDescent="0.15"/>
    <row r="67" spans="123:125" x14ac:dyDescent="0.15"/>
    <row r="68" spans="123:125" x14ac:dyDescent="0.15"/>
    <row r="69" spans="123:125" x14ac:dyDescent="0.15">
      <c r="DS69" s="232"/>
      <c r="DT69" s="232"/>
      <c r="DU69" s="23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32"/>
    </row>
    <row r="83" spans="116:125" x14ac:dyDescent="0.15">
      <c r="DM83" s="232"/>
      <c r="DN83" s="232"/>
      <c r="DO83" s="232"/>
      <c r="DP83" s="232"/>
      <c r="DQ83" s="232"/>
      <c r="DR83" s="232"/>
      <c r="DS83" s="232"/>
      <c r="DT83" s="232"/>
      <c r="DU83" s="232"/>
    </row>
    <row r="84" spans="116:125" x14ac:dyDescent="0.15"/>
    <row r="85" spans="116:125" x14ac:dyDescent="0.15"/>
    <row r="86" spans="116:125" x14ac:dyDescent="0.15"/>
    <row r="87" spans="116:125" x14ac:dyDescent="0.15"/>
    <row r="88" spans="116:125" x14ac:dyDescent="0.15">
      <c r="DU88" s="23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32"/>
      <c r="DT94" s="232"/>
      <c r="DU94" s="232"/>
    </row>
    <row r="95" spans="116:125" ht="13.5" customHeight="1" x14ac:dyDescent="0.15">
      <c r="DU95" s="23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32"/>
    </row>
    <row r="102" spans="124:125" ht="13.5" customHeight="1" x14ac:dyDescent="0.15"/>
    <row r="103" spans="124:125" ht="13.5" customHeight="1" x14ac:dyDescent="0.15"/>
    <row r="104" spans="124:125" ht="13.5" customHeight="1" x14ac:dyDescent="0.15">
      <c r="DT104" s="232"/>
      <c r="DU104" s="23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32" t="s">
        <v>476</v>
      </c>
    </row>
    <row r="121" spans="125:125" ht="13.5" hidden="1" customHeight="1" x14ac:dyDescent="0.15">
      <c r="DU121" s="232"/>
    </row>
  </sheetData>
  <sheetProtection algorithmName="SHA-512" hashValue="dMM1hDnNu61LSOohbFmpAtEeOYoK2FeN8yu+C2A36LFW3xW+eCTqMckKqbBMjw2Dyth09Om7aU24Q2xu24gGFA==" saltValue="P0xBcrmuamiKSrRK3AE9s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pageSetUpPr fitToPage="1"/>
  </sheetPr>
  <dimension ref="A1:EL116"/>
  <sheetViews>
    <sheetView showGridLines="0" topLeftCell="A82" zoomScale="80" zoomScaleNormal="80" zoomScaleSheetLayoutView="55" workbookViewId="0">
      <selection activeCell="B1" sqref="B1:DI1"/>
    </sheetView>
  </sheetViews>
  <sheetFormatPr defaultColWidth="0" defaultRowHeight="13.5" customHeight="1" zeroHeight="1" x14ac:dyDescent="0.15"/>
  <cols>
    <col min="1" max="125" width="2.5" style="233" customWidth="1"/>
    <col min="126" max="142" width="0" style="232" hidden="1" customWidth="1"/>
    <col min="143" max="16384" width="9" style="232" hidden="1"/>
  </cols>
  <sheetData>
    <row r="1" spans="1:125" ht="13.5" customHeight="1" x14ac:dyDescent="0.15">
      <c r="A1" s="232"/>
      <c r="B1" s="232"/>
      <c r="C1" s="232"/>
      <c r="D1" s="232"/>
      <c r="E1" s="232"/>
      <c r="F1" s="232"/>
      <c r="G1" s="232"/>
      <c r="H1" s="232"/>
      <c r="I1" s="232"/>
      <c r="J1" s="232"/>
      <c r="K1" s="232"/>
      <c r="L1" s="232"/>
      <c r="M1" s="232"/>
      <c r="N1" s="232"/>
      <c r="O1" s="232"/>
      <c r="P1" s="232"/>
      <c r="Q1" s="232"/>
      <c r="R1" s="232"/>
      <c r="S1" s="232"/>
      <c r="T1" s="232"/>
      <c r="U1" s="232"/>
      <c r="V1" s="232"/>
      <c r="W1" s="232"/>
      <c r="X1" s="232"/>
      <c r="Y1" s="232"/>
      <c r="Z1" s="232"/>
      <c r="AA1" s="232"/>
      <c r="AB1" s="232"/>
      <c r="AC1" s="232"/>
      <c r="AD1" s="232"/>
      <c r="AE1" s="232"/>
      <c r="AF1" s="232"/>
      <c r="AG1" s="232"/>
      <c r="AH1" s="232"/>
      <c r="AI1" s="232"/>
      <c r="AJ1" s="232"/>
      <c r="AK1" s="232"/>
      <c r="AL1" s="232"/>
      <c r="AM1" s="232"/>
      <c r="AN1" s="232"/>
      <c r="AO1" s="232"/>
      <c r="AP1" s="232"/>
      <c r="AQ1" s="232"/>
      <c r="AR1" s="232"/>
      <c r="AS1" s="232"/>
      <c r="AT1" s="232"/>
      <c r="AU1" s="232"/>
      <c r="AV1" s="232"/>
      <c r="AW1" s="232"/>
      <c r="AX1" s="232"/>
      <c r="AY1" s="232"/>
      <c r="AZ1" s="232"/>
      <c r="BA1" s="232"/>
      <c r="BB1" s="232"/>
      <c r="BC1" s="232"/>
      <c r="BD1" s="232"/>
      <c r="BE1" s="232"/>
      <c r="BF1" s="232"/>
      <c r="BG1" s="232"/>
      <c r="BH1" s="232"/>
      <c r="BI1" s="232"/>
      <c r="BJ1" s="232"/>
      <c r="BK1" s="232"/>
      <c r="BL1" s="232"/>
      <c r="BM1" s="232"/>
      <c r="BN1" s="232"/>
      <c r="BO1" s="232"/>
      <c r="BP1" s="232"/>
      <c r="BQ1" s="232"/>
      <c r="BR1" s="232"/>
      <c r="BS1" s="232"/>
      <c r="BT1" s="232"/>
      <c r="BU1" s="232"/>
      <c r="BV1" s="232"/>
      <c r="BW1" s="232"/>
      <c r="BX1" s="232"/>
      <c r="BY1" s="232"/>
      <c r="BZ1" s="232"/>
      <c r="CA1" s="232"/>
      <c r="CB1" s="232"/>
      <c r="CC1" s="232"/>
      <c r="CD1" s="232"/>
      <c r="CE1" s="232"/>
      <c r="CF1" s="232"/>
      <c r="CG1" s="232"/>
      <c r="CH1" s="232"/>
      <c r="CI1" s="232"/>
      <c r="CJ1" s="232"/>
      <c r="CK1" s="232"/>
      <c r="CL1" s="232"/>
      <c r="CM1" s="232"/>
      <c r="CN1" s="232"/>
      <c r="CO1" s="232"/>
      <c r="CP1" s="232"/>
      <c r="CQ1" s="232"/>
      <c r="CR1" s="232"/>
      <c r="CS1" s="232"/>
      <c r="CT1" s="232"/>
      <c r="CU1" s="232"/>
      <c r="CV1" s="232"/>
      <c r="CW1" s="232"/>
      <c r="CX1" s="232"/>
      <c r="CY1" s="232"/>
      <c r="CZ1" s="232"/>
      <c r="DA1" s="232"/>
      <c r="DB1" s="232"/>
      <c r="DC1" s="232"/>
      <c r="DD1" s="232"/>
      <c r="DE1" s="232"/>
      <c r="DF1" s="232"/>
      <c r="DG1" s="232"/>
      <c r="DH1" s="232"/>
      <c r="DI1" s="232"/>
      <c r="DJ1" s="232"/>
      <c r="DK1" s="232"/>
      <c r="DL1" s="232"/>
      <c r="DM1" s="232"/>
      <c r="DN1" s="232"/>
      <c r="DO1" s="232"/>
      <c r="DP1" s="232"/>
      <c r="DQ1" s="232"/>
      <c r="DR1" s="232"/>
      <c r="DS1" s="232"/>
      <c r="DT1" s="232"/>
      <c r="DU1" s="232"/>
    </row>
    <row r="2" spans="1:125" x14ac:dyDescent="0.15">
      <c r="B2" s="232"/>
      <c r="T2" s="232"/>
    </row>
    <row r="3" spans="1:125" x14ac:dyDescent="0.15">
      <c r="C3" s="232"/>
      <c r="D3" s="232"/>
      <c r="E3" s="232"/>
      <c r="F3" s="232"/>
      <c r="G3" s="232"/>
      <c r="H3" s="232"/>
      <c r="I3" s="232"/>
      <c r="J3" s="232"/>
      <c r="K3" s="232"/>
      <c r="L3" s="232"/>
      <c r="M3" s="232"/>
      <c r="N3" s="232"/>
      <c r="O3" s="232"/>
      <c r="P3" s="232"/>
      <c r="Q3" s="232"/>
      <c r="R3" s="232"/>
      <c r="S3" s="232"/>
      <c r="U3" s="232"/>
      <c r="V3" s="23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32"/>
      <c r="G33" s="232"/>
      <c r="I33" s="232"/>
    </row>
    <row r="34" spans="2:125" x14ac:dyDescent="0.15">
      <c r="C34" s="232"/>
      <c r="P34" s="232"/>
      <c r="R34" s="232"/>
      <c r="U34" s="232"/>
    </row>
    <row r="35" spans="2:125" x14ac:dyDescent="0.15">
      <c r="D35" s="232"/>
      <c r="E35" s="232"/>
      <c r="T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2"/>
      <c r="AY35" s="232"/>
      <c r="AZ35" s="232"/>
      <c r="BA35" s="232"/>
      <c r="BB35" s="232"/>
      <c r="BC35" s="232"/>
      <c r="BD35" s="232"/>
      <c r="BE35" s="232"/>
      <c r="BF35" s="232"/>
      <c r="BG35" s="232"/>
      <c r="BH35" s="232"/>
      <c r="BI35" s="232"/>
      <c r="BJ35" s="232"/>
      <c r="BK35" s="232"/>
      <c r="BL35" s="232"/>
      <c r="BM35" s="232"/>
      <c r="BN35" s="232"/>
      <c r="BO35" s="232"/>
      <c r="BP35" s="232"/>
      <c r="BQ35" s="232"/>
      <c r="BR35" s="232"/>
      <c r="BS35" s="232"/>
      <c r="BT35" s="232"/>
      <c r="BU35" s="232"/>
      <c r="BV35" s="232"/>
      <c r="BW35" s="232"/>
      <c r="BX35" s="232"/>
      <c r="BY35" s="232"/>
      <c r="BZ35" s="232"/>
      <c r="CA35" s="232"/>
      <c r="CB35" s="232"/>
      <c r="CC35" s="232"/>
      <c r="CD35" s="232"/>
      <c r="CE35" s="232"/>
      <c r="CF35" s="232"/>
      <c r="CG35" s="232"/>
      <c r="CH35" s="232"/>
      <c r="CI35" s="232"/>
      <c r="CJ35" s="232"/>
      <c r="CK35" s="232"/>
      <c r="CL35" s="232"/>
      <c r="CM35" s="232"/>
      <c r="CN35" s="232"/>
      <c r="CO35" s="232"/>
      <c r="CP35" s="232"/>
      <c r="CQ35" s="232"/>
      <c r="CR35" s="232"/>
      <c r="CS35" s="232"/>
      <c r="CT35" s="232"/>
      <c r="CU35" s="232"/>
      <c r="CV35" s="232"/>
      <c r="CW35" s="232"/>
      <c r="CX35" s="232"/>
      <c r="CY35" s="232"/>
      <c r="CZ35" s="232"/>
      <c r="DA35" s="232"/>
      <c r="DB35" s="232"/>
      <c r="DC35" s="232"/>
      <c r="DD35" s="232"/>
      <c r="DE35" s="232"/>
      <c r="DF35" s="232"/>
      <c r="DG35" s="232"/>
      <c r="DH35" s="232"/>
      <c r="DI35" s="232"/>
      <c r="DJ35" s="232"/>
      <c r="DK35" s="232"/>
      <c r="DL35" s="232"/>
      <c r="DM35" s="232"/>
      <c r="DN35" s="232"/>
      <c r="DO35" s="232"/>
      <c r="DP35" s="232"/>
      <c r="DQ35" s="232"/>
      <c r="DR35" s="232"/>
      <c r="DS35" s="232"/>
      <c r="DT35" s="232"/>
      <c r="DU35" s="232"/>
    </row>
    <row r="36" spans="2:125" x14ac:dyDescent="0.15">
      <c r="F36" s="232"/>
      <c r="H36" s="232"/>
      <c r="J36" s="232"/>
      <c r="K36" s="232"/>
      <c r="L36" s="232"/>
      <c r="M36" s="232"/>
      <c r="N36" s="232"/>
      <c r="O36" s="232"/>
      <c r="Q36" s="232"/>
      <c r="S36" s="232"/>
      <c r="V36" s="232"/>
    </row>
    <row r="37" spans="2:125" x14ac:dyDescent="0.15"/>
    <row r="38" spans="2:125" x14ac:dyDescent="0.15"/>
    <row r="39" spans="2:125" x14ac:dyDescent="0.15"/>
    <row r="40" spans="2:125" x14ac:dyDescent="0.15">
      <c r="U40" s="232"/>
    </row>
    <row r="41" spans="2:125" x14ac:dyDescent="0.15">
      <c r="R41" s="232"/>
    </row>
    <row r="42" spans="2:125" x14ac:dyDescent="0.15">
      <c r="T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2"/>
      <c r="AY42" s="232"/>
      <c r="AZ42" s="232"/>
      <c r="BA42" s="232"/>
      <c r="BB42" s="232"/>
      <c r="BC42" s="232"/>
      <c r="BD42" s="232"/>
      <c r="BE42" s="232"/>
      <c r="BF42" s="232"/>
      <c r="BG42" s="232"/>
      <c r="BH42" s="232"/>
      <c r="BI42" s="232"/>
      <c r="BJ42" s="232"/>
      <c r="BK42" s="232"/>
      <c r="BL42" s="232"/>
      <c r="BM42" s="232"/>
      <c r="BN42" s="232"/>
      <c r="BO42" s="232"/>
      <c r="BP42" s="232"/>
      <c r="BQ42" s="232"/>
      <c r="BR42" s="232"/>
      <c r="BS42" s="232"/>
      <c r="BT42" s="232"/>
      <c r="BU42" s="232"/>
      <c r="BV42" s="232"/>
      <c r="BW42" s="232"/>
      <c r="BX42" s="232"/>
      <c r="BY42" s="232"/>
      <c r="BZ42" s="232"/>
      <c r="CA42" s="232"/>
      <c r="CB42" s="232"/>
      <c r="CC42" s="232"/>
      <c r="CD42" s="232"/>
      <c r="CE42" s="232"/>
      <c r="CF42" s="232"/>
      <c r="CG42" s="232"/>
      <c r="CH42" s="232"/>
      <c r="CI42" s="232"/>
      <c r="CJ42" s="232"/>
      <c r="CK42" s="232"/>
      <c r="CL42" s="232"/>
      <c r="CM42" s="232"/>
      <c r="CN42" s="232"/>
      <c r="CO42" s="232"/>
      <c r="CP42" s="232"/>
      <c r="CQ42" s="232"/>
      <c r="CR42" s="232"/>
      <c r="CS42" s="232"/>
      <c r="CT42" s="232"/>
      <c r="CU42" s="232"/>
      <c r="CV42" s="232"/>
      <c r="CW42" s="232"/>
      <c r="CX42" s="232"/>
      <c r="CY42" s="232"/>
      <c r="CZ42" s="232"/>
      <c r="DA42" s="232"/>
      <c r="DB42" s="232"/>
      <c r="DC42" s="232"/>
      <c r="DD42" s="232"/>
      <c r="DE42" s="232"/>
      <c r="DF42" s="232"/>
      <c r="DG42" s="232"/>
      <c r="DH42" s="232"/>
      <c r="DI42" s="232"/>
      <c r="DJ42" s="232"/>
      <c r="DK42" s="232"/>
      <c r="DL42" s="232"/>
      <c r="DM42" s="232"/>
      <c r="DN42" s="232"/>
      <c r="DO42" s="232"/>
      <c r="DP42" s="232"/>
      <c r="DQ42" s="232"/>
      <c r="DR42" s="232"/>
      <c r="DS42" s="232"/>
      <c r="DT42" s="232"/>
      <c r="DU42" s="232"/>
    </row>
    <row r="43" spans="2:125" x14ac:dyDescent="0.15">
      <c r="Q43" s="232"/>
      <c r="S43" s="232"/>
      <c r="V43" s="23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33" t="s">
        <v>476</v>
      </c>
    </row>
  </sheetData>
  <sheetProtection algorithmName="SHA-512" hashValue="LKLt2rfTmHDP8HOL7oDX67gAXvkIF7jdE3YwsAbbBmTPrOeNGJzuLqR0j/OqQlatYhx6BzyOqPnIXn3QfnyG4g==" saltValue="aRAKUSHQ9vZfRtFubkaCi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tabColor rgb="FFFFFF00"/>
    <pageSetUpPr fitToPage="1"/>
  </sheetPr>
  <dimension ref="B1:J50"/>
  <sheetViews>
    <sheetView showGridLines="0" topLeftCell="F23" zoomScaleSheetLayoutView="100" workbookViewId="0">
      <selection activeCell="B1" sqref="B1:DI1"/>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36" t="s">
        <v>3</v>
      </c>
      <c r="D47" s="1136"/>
      <c r="E47" s="1137"/>
      <c r="F47" s="11">
        <v>30.66</v>
      </c>
      <c r="G47" s="12">
        <v>30.87</v>
      </c>
      <c r="H47" s="12">
        <v>31.17</v>
      </c>
      <c r="I47" s="12">
        <v>27.18</v>
      </c>
      <c r="J47" s="13">
        <v>28.25</v>
      </c>
    </row>
    <row r="48" spans="2:10" ht="57.75" customHeight="1" x14ac:dyDescent="0.15">
      <c r="B48" s="14"/>
      <c r="C48" s="1138" t="s">
        <v>4</v>
      </c>
      <c r="D48" s="1138"/>
      <c r="E48" s="1139"/>
      <c r="F48" s="15">
        <v>14.22</v>
      </c>
      <c r="G48" s="16">
        <v>16.489999999999998</v>
      </c>
      <c r="H48" s="16">
        <v>16.61</v>
      </c>
      <c r="I48" s="16">
        <v>15.44</v>
      </c>
      <c r="J48" s="17">
        <v>12</v>
      </c>
    </row>
    <row r="49" spans="2:10" ht="57.75" customHeight="1" thickBot="1" x14ac:dyDescent="0.2">
      <c r="B49" s="18"/>
      <c r="C49" s="1140" t="s">
        <v>5</v>
      </c>
      <c r="D49" s="1140"/>
      <c r="E49" s="1141"/>
      <c r="F49" s="19" t="s">
        <v>531</v>
      </c>
      <c r="G49" s="20" t="s">
        <v>532</v>
      </c>
      <c r="H49" s="20" t="s">
        <v>533</v>
      </c>
      <c r="I49" s="20" t="s">
        <v>534</v>
      </c>
      <c r="J49" s="21" t="s">
        <v>535</v>
      </c>
    </row>
    <row r="50" spans="2:10" x14ac:dyDescent="0.15"/>
  </sheetData>
  <sheetProtection algorithmName="SHA-512" hashValue="gIOr6r87vLg052c/mOh5g+NEjK21p3bfkfzXPSxIpJIt1F2xzRo/n6qt0s8M8DcO4RwPfA447UZ1mzJ8aXgsGA==" saltValue="i741BJarE5yHbDeiFMT71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 </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松浦拓磨</cp:lastModifiedBy>
  <cp:lastPrinted>2026-03-17T07:24:15Z</cp:lastPrinted>
  <dcterms:created xsi:type="dcterms:W3CDTF">2026-02-26T09:22:49Z</dcterms:created>
  <dcterms:modified xsi:type="dcterms:W3CDTF">2026-03-18T02:12:30Z</dcterms:modified>
  <cp:category/>
</cp:coreProperties>
</file>